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меропр. программы с деньгами" sheetId="1" r:id="rId1"/>
    <sheet name="распределение средств" sheetId="2" r:id="rId2"/>
    <sheet name="Лист3" sheetId="3" r:id="rId3"/>
  </sheets>
  <definedNames>
    <definedName name="_xlnm.Print_Area" localSheetId="0">'меропр. программы с деньгами'!$A$1:$J$217</definedName>
  </definedNames>
  <calcPr fullCalcOnLoad="1"/>
</workbook>
</file>

<file path=xl/sharedStrings.xml><?xml version="1.0" encoding="utf-8"?>
<sst xmlns="http://schemas.openxmlformats.org/spreadsheetml/2006/main" count="339" uniqueCount="169">
  <si>
    <t>Наименование мероприятия</t>
  </si>
  <si>
    <t>Ответственные исполнители</t>
  </si>
  <si>
    <t>Срок исполнения</t>
  </si>
  <si>
    <t>Источники финансирования</t>
  </si>
  <si>
    <t>Объем финансирования (тыс. руб.)</t>
  </si>
  <si>
    <t>ОРМ, УО, КФКСиТ</t>
  </si>
  <si>
    <t>2008 год</t>
  </si>
  <si>
    <t>2009 год</t>
  </si>
  <si>
    <t>2010 год</t>
  </si>
  <si>
    <t>ОРМ</t>
  </si>
  <si>
    <t>2008-2010</t>
  </si>
  <si>
    <t>Городская  военно-спортивная игра «Орленок»</t>
  </si>
  <si>
    <t>УО* , ОРМ</t>
  </si>
  <si>
    <t>Всего</t>
  </si>
  <si>
    <t>Итого по направлению</t>
  </si>
  <si>
    <t>ОРМ, УО</t>
  </si>
  <si>
    <t>КФКСиТ*, ОРМ</t>
  </si>
  <si>
    <t xml:space="preserve">УО*, ОРМ 
</t>
  </si>
  <si>
    <t>ОК*, ОРМ</t>
  </si>
  <si>
    <t>УО*, ОРМ</t>
  </si>
  <si>
    <t>Направление 5. Содействие занятости и трудоустройству молодежи</t>
  </si>
  <si>
    <t>Направление 6. Поддержка талантливой и способной молодежи, подростковых и молодежных социальных позитивных инициатив</t>
  </si>
  <si>
    <t>Направление 7. Работа с молодыми семьями</t>
  </si>
  <si>
    <t>Формирование и пополнение банка данных молодых семей, нуждающихся в улучшении жилищных условий</t>
  </si>
  <si>
    <t>Организация информационно-разъяснительной работы среди молодых семей по участию в Областной целевой программе «Обеспечение жильем молодых семей в Ростовской области» на 2006-2010 годы</t>
  </si>
  <si>
    <t>Итого</t>
  </si>
  <si>
    <t>ОРМ*</t>
  </si>
  <si>
    <t xml:space="preserve">Координация деятельности и оказание методической и организационной помощи детским и молодежным  общественным организациям и объединениям в реализации проектов и программ </t>
  </si>
  <si>
    <t>Итого по программе</t>
  </si>
  <si>
    <t>Распределение финансовых средств между исполнителями муниципальной целевой комплексной программы "Молодежь Волгодонска" на 2008-2010 годы</t>
  </si>
  <si>
    <t>Комитет по физической культуре, спорту и туризму</t>
  </si>
  <si>
    <t>Управление образования города</t>
  </si>
  <si>
    <t>Отдел культуры города</t>
  </si>
  <si>
    <t>Отдел по работе с молодежью администрации города</t>
  </si>
  <si>
    <t>Источник финансирования</t>
  </si>
  <si>
    <t>Наименование направления муниципальной целевой комплексной программы "Молодежь Волгодонска" на 2008-2010 годы</t>
  </si>
  <si>
    <t>ОРМ*, УО, ОК, КФКСиТ</t>
  </si>
  <si>
    <t xml:space="preserve">тыс.руб. </t>
  </si>
  <si>
    <t>3. Профилактика социально-негативных проявлений среди молодежи</t>
  </si>
  <si>
    <t>5. Содействие занятости и трудоустройстсву молодежи</t>
  </si>
  <si>
    <t>6. Поддержка талантливой и способной молодежи, подростковых и молодежных социальных позитивных инициатив</t>
  </si>
  <si>
    <t>7.Работа с молодыми семьями</t>
  </si>
  <si>
    <t>8.Поддержка деятельности молодежных и детских общественных объединений, создание условий для кадрового обеспечения работы с детьми и молодежью</t>
  </si>
  <si>
    <t>9.Инофрмационное обеспечение работы с молодежью</t>
  </si>
  <si>
    <t>1напр.</t>
  </si>
  <si>
    <t>2 напр.</t>
  </si>
  <si>
    <t>6 напр.</t>
  </si>
  <si>
    <t>5 напр.</t>
  </si>
  <si>
    <t>4 напр.</t>
  </si>
  <si>
    <t>7 напр.</t>
  </si>
  <si>
    <t>8 напр.</t>
  </si>
  <si>
    <t>9 напр.</t>
  </si>
  <si>
    <t>3 напр.</t>
  </si>
  <si>
    <t xml:space="preserve">ИТОГО </t>
  </si>
  <si>
    <t>ИТОГО ПО ПРОГРАММЕ</t>
  </si>
  <si>
    <t>Разработка информационных материалов по проблемам формирования и развития личности патриота</t>
  </si>
  <si>
    <t>Фестиваль допризывной молодежи «Три богатыря»</t>
  </si>
  <si>
    <t>Конференция «Практика и перспективы деятельности местного самоуправления в профилактике наркомании»</t>
  </si>
  <si>
    <t>Городская конференция «Опыт работы образовательных учреждений по профилактике социально негативных явлений»</t>
  </si>
  <si>
    <t>Круглый стол "Эфективные  формы работы с молодежью  по месту жительства, пути совершенствования работы по месту жительства»</t>
  </si>
  <si>
    <t>Праздничные мероприятия, посвященные Дню молодежи России</t>
  </si>
  <si>
    <t>ОК*, ОРМ, ГДК "Октябрь"</t>
  </si>
  <si>
    <t xml:space="preserve">Конкурс проектов (программ) общественных организаций на соискание городских грантов в сфере организации работы с детьми и молодежью </t>
  </si>
  <si>
    <t>Встречи молодежи города с представителями органов власти города</t>
  </si>
  <si>
    <t>Фестиваль молодой семьи</t>
  </si>
  <si>
    <t xml:space="preserve">ОК*, ОРМ, МУ ГДК "Октябрь" </t>
  </si>
  <si>
    <t>отборочные конкурсные мероприятия</t>
  </si>
  <si>
    <t xml:space="preserve">праздник молодой семьи, посвященный Международному Дню семьи </t>
  </si>
  <si>
    <t>выездной семинар по семейной тематике</t>
  </si>
  <si>
    <t>круглый стол по семейной проблематике</t>
  </si>
  <si>
    <t>гала-концерт победителей фестиваля</t>
  </si>
  <si>
    <t>Мониторинг наркоситуации среди молодежи города</t>
  </si>
  <si>
    <t xml:space="preserve">Конкурс среди общеобразовательных школ города по организации  работы  с детьми и молодежью по профилактике  социально негативных явлений и учреждение муниципального гранта на лучший проект по указанной тематике </t>
  </si>
  <si>
    <t xml:space="preserve">Изучение и обобщение опыта в области патриотического воспитания для внедрения в практику </t>
  </si>
  <si>
    <t>Создание условий для участия общественных организаций в работе по патриотическому воспитанию</t>
  </si>
  <si>
    <t>8. Перечень мероприятий муниципальной целевой комплексной программы "Молодежь Волгодонска" на 2008-2010 годы</t>
  </si>
  <si>
    <t>Отдел по работе с молодежью администрации города (ОРМ), Управление образования города (УО), Комитет по физической культуре, спорту и туризму (КФКСиТ)</t>
  </si>
  <si>
    <t>Постоянно</t>
  </si>
  <si>
    <t>Ежегодно</t>
  </si>
  <si>
    <t>Разработка программ по организации активного отдыха молодежи</t>
  </si>
  <si>
    <t>Городская спартакиада среди учащихся средних специальных учебных заведений, учреждений начального профессионального образования</t>
  </si>
  <si>
    <t>Городская универсиада среди студентов высших учебных заведений</t>
  </si>
  <si>
    <t>УО*, ОРМ, Центр детско-юношеского туризма "Пилигрим"</t>
  </si>
  <si>
    <t>Городская конференция школьников, учащихся  начальных профессиональных, средних специальных учебных заведений  «Дети. Техника. Творчество»</t>
  </si>
  <si>
    <t xml:space="preserve">в том числе: </t>
  </si>
  <si>
    <t>Итого по Программе</t>
  </si>
  <si>
    <t xml:space="preserve">I квартал </t>
  </si>
  <si>
    <t>II квартал</t>
  </si>
  <si>
    <t>УО, управление здравоохранения города (УЗ), ОРМ</t>
  </si>
  <si>
    <t>Изучение и обощения опыта организации временной занятости молодёжи</t>
  </si>
  <si>
    <t>Направление 2. Формирование здорового образа жизни и организация отдыха и оздоровления молодежи</t>
  </si>
  <si>
    <t>Направление 3. Профилактика социально-негативных проявлений среди молодежи</t>
  </si>
  <si>
    <t>Направление 4. Работа с молодежью по месту жительства</t>
  </si>
  <si>
    <t>Направление 8. Поддержка деятельности молодежных и детских общественных объединений, создание условий для кадрового обеспечения работы с молодежью</t>
  </si>
  <si>
    <t>Направление 9. Информационное обеспечение работы с молодежью</t>
  </si>
  <si>
    <t>Жилищный отдел администрации города, ОРМ</t>
  </si>
  <si>
    <t>*Первыми в списке исполнителей указаны получатели бюджетных средств, предусмотренных на реализацию мероприятий Программы</t>
  </si>
  <si>
    <t>Местный бюджет</t>
  </si>
  <si>
    <t>Городской этап областного молодежного фестиваля патриотической песни «Гвоздики Отечества»</t>
  </si>
  <si>
    <t>Всероссийская акция по вручению паспортов «Мы граждане России!»</t>
  </si>
  <si>
    <t>Городская  игра «Выборы»</t>
  </si>
  <si>
    <t>ОК*, ОРМ, Территориальная избирательная комиссия (ТИК)</t>
  </si>
  <si>
    <t>Учебно-полевые сборы с учащимися 10-х классов</t>
  </si>
  <si>
    <t>Реализация проекта «Военная летопись» по развитию школьных военно-патриотических музеев</t>
  </si>
  <si>
    <t>УО*, ОРМ, ОК</t>
  </si>
  <si>
    <t>2008-2009</t>
  </si>
  <si>
    <t>в том числе:</t>
  </si>
  <si>
    <t>подведение итогов конкурса, награждение победителей</t>
  </si>
  <si>
    <t>издание методических пособий</t>
  </si>
  <si>
    <t>Участие в областных, региональных и всероссийских научно – практических конференциях, семинарах, конкурсах, играх, связанных с патриотической тематикой</t>
  </si>
  <si>
    <t xml:space="preserve">ОРМ*, УО, </t>
  </si>
  <si>
    <t xml:space="preserve">Ежегодный традиционный легкоатлетический пробег, посвященный Дню Победы </t>
  </si>
  <si>
    <t>Конкурс среди учреждений начального и среднего профессионального образования на лучшее ведение работы по патриотическому воспитанию</t>
  </si>
  <si>
    <t>День призывника</t>
  </si>
  <si>
    <t>ОК*, ОРМ, УО</t>
  </si>
  <si>
    <t>Городские соревнования по картингу, посвященные Дню города</t>
  </si>
  <si>
    <t xml:space="preserve">Конкурс социальной рекламы "Со-творчество" </t>
  </si>
  <si>
    <t>ОРМ*,  УО, УЗ</t>
  </si>
  <si>
    <t>Конкурс на лучшую методическую разработку в сфере организации профилактики социально негативных явлений</t>
  </si>
  <si>
    <t xml:space="preserve">Семинар - практикум  «Волонтер» </t>
  </si>
  <si>
    <t>УО*, ОРМ, Центр психолого-педагогической реабилитации и корреккции "Гармония" (ЦППРК "Гармония")</t>
  </si>
  <si>
    <t>Экскурсии в городские музеи для детей «группы риска»</t>
  </si>
  <si>
    <t>ОРМ*, Комиссия по делам несовершеннолетних и защите их прав (КДНиЗП)</t>
  </si>
  <si>
    <t xml:space="preserve">Участие в областных, региональных, всероссийских конкурсах, направленных на профилактику социально-негативных явлений </t>
  </si>
  <si>
    <t>Городская акция "Молодежь против наркотиков!"</t>
  </si>
  <si>
    <t>Городской турнир юных футболистов «Кожаный мяч»</t>
  </si>
  <si>
    <t>Участие в областном турнире юных футболистов «Кожаный мяч»</t>
  </si>
  <si>
    <t>Финал городского конкурса среди работающей молодежи «Шаг к успеху»</t>
  </si>
  <si>
    <t>Изготовление информационных материалов по вопросам трудоустройства молодежи</t>
  </si>
  <si>
    <t xml:space="preserve"> ОРМ*</t>
  </si>
  <si>
    <t>ОК*, ОРМ, МУ ГДК "Октябрь"</t>
  </si>
  <si>
    <t>Участие в областных, региональных, всероссийских конкурсах творческой направленности</t>
  </si>
  <si>
    <t>Игры Волгодонской лиги КВН</t>
  </si>
  <si>
    <t>Городская акция «Самая любимая!», приуроченная ко Дню Матери</t>
  </si>
  <si>
    <t>КФКСиТ*, ОРМ, УО</t>
  </si>
  <si>
    <t xml:space="preserve">проведение городского этапа </t>
  </si>
  <si>
    <t>участие в областном финале</t>
  </si>
  <si>
    <t>Участие в областных, региональных всероссийских мероприятиях для  молодежных и детских общественных организаций, объединений</t>
  </si>
  <si>
    <t>Мониторинг эффективности реализации Программы</t>
  </si>
  <si>
    <t>ОРМ*, исполнители программы</t>
  </si>
  <si>
    <t xml:space="preserve">Разработка и размещение рекламных роликов, анонсов  мероприятий Программы </t>
  </si>
  <si>
    <t>Подписка на печатные издания</t>
  </si>
  <si>
    <t>Изготовление печатной продукции</t>
  </si>
  <si>
    <t xml:space="preserve">Издание информационных сборников и пособий по основным направлениям молодежной политики </t>
  </si>
  <si>
    <t xml:space="preserve">Создание на базе Центральной библиотечной системы единого информационного центра по проблемам организации профилактической работы </t>
  </si>
  <si>
    <t>ОК*, ОРМ, Центральная библиотечная система (ЦБС)</t>
  </si>
  <si>
    <t xml:space="preserve">ОРМ, ОК
</t>
  </si>
  <si>
    <t>Руководитель аппарата</t>
  </si>
  <si>
    <t>Волгодонской городской Думы</t>
  </si>
  <si>
    <t>Е. Т. Хижнякова</t>
  </si>
  <si>
    <t>Отдел культуры (ОК)*МУ ГДК "Октябрь", ОРМ, УО</t>
  </si>
  <si>
    <t>ОРМ*, КФКСиТ</t>
  </si>
  <si>
    <t xml:space="preserve"> Фестиваль молодежной субкультуры «Без границ»</t>
  </si>
  <si>
    <t xml:space="preserve">Городской смотр – конкурс подростковых клубов по месту жительства </t>
  </si>
  <si>
    <t>4. Работа с молодежью по месту жительства</t>
  </si>
  <si>
    <t>2. Формирование здорового образа жизни и организация отдыха и оздоровления молодежи</t>
  </si>
  <si>
    <t>Направление 1. Работа по патриотическому воспитанию</t>
  </si>
  <si>
    <t>1. Работа по патриотическому воспитанию</t>
  </si>
  <si>
    <t>Круглый стол "Проблемы формирования здорового образа жизни среди молодёжи"</t>
  </si>
  <si>
    <t>Изучение и обобщение опыта по формированию здорового образа жизни среди молодежи</t>
  </si>
  <si>
    <t>Молодежная смена отдыха «Патриот»</t>
  </si>
  <si>
    <t>Молодежная смена отдыха  «Лидер»</t>
  </si>
  <si>
    <t>Фестиваль народов Дона среди учащихся учреждений высшего,начального и  среднего профессионального образования</t>
  </si>
  <si>
    <t>Межведомственное совещание по проблемам трудоустройства молодежи</t>
  </si>
  <si>
    <t>Выплаты ежегодных премий для одаренной и талантливой молодежи города</t>
  </si>
  <si>
    <t>Городской молодёжный смотр-конкурс художественной самодеятельности</t>
  </si>
  <si>
    <t>Областные соревнования для молодых семей «Папа, мама, я – спортивная семья!»:</t>
  </si>
  <si>
    <t>Военно-спортивный лагерь для допризывной молодежи</t>
  </si>
  <si>
    <t>Соревнования по баскетболу памяти воинов-интернационалистов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</si>
</sst>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.5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/>
    </xf>
    <xf numFmtId="164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vertical="top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justify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justify" wrapText="1"/>
    </xf>
    <xf numFmtId="0" fontId="0" fillId="0" borderId="1" xfId="0" applyFill="1" applyBorder="1" applyAlignment="1">
      <alignment horizontal="center" vertical="justify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164" fontId="0" fillId="0" borderId="12" xfId="0" applyNumberFormat="1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8"/>
  <sheetViews>
    <sheetView zoomScaleSheetLayoutView="75" workbookViewId="0" topLeftCell="B145">
      <selection activeCell="A92" sqref="A92:I92"/>
    </sheetView>
  </sheetViews>
  <sheetFormatPr defaultColWidth="9.00390625" defaultRowHeight="12.75"/>
  <cols>
    <col min="1" max="1" width="110.75390625" style="0" customWidth="1"/>
    <col min="2" max="2" width="27.875" style="0" customWidth="1"/>
    <col min="3" max="3" width="13.00390625" style="0" customWidth="1"/>
    <col min="4" max="4" width="11.00390625" style="0" customWidth="1"/>
    <col min="5" max="5" width="12.875" style="0" customWidth="1"/>
    <col min="6" max="7" width="11.00390625" style="0" customWidth="1"/>
    <col min="8" max="8" width="20.125" style="20" customWidth="1"/>
    <col min="9" max="9" width="0.12890625" style="0" hidden="1" customWidth="1"/>
    <col min="10" max="10" width="11.875" style="0" customWidth="1"/>
  </cols>
  <sheetData>
    <row r="1" spans="1:15" ht="12.75" customHeight="1">
      <c r="A1" s="101" t="s">
        <v>75</v>
      </c>
      <c r="B1" s="102"/>
      <c r="C1" s="102"/>
      <c r="D1" s="102"/>
      <c r="E1" s="102"/>
      <c r="F1" s="102"/>
      <c r="G1" s="102"/>
      <c r="H1" s="103"/>
      <c r="I1" s="53"/>
      <c r="J1" s="2"/>
      <c r="K1" s="2"/>
      <c r="L1" s="1"/>
      <c r="M1" s="1"/>
      <c r="N1" s="1"/>
      <c r="O1" s="1"/>
    </row>
    <row r="2" spans="1:15" ht="28.5" customHeight="1">
      <c r="A2" s="104"/>
      <c r="B2" s="105"/>
      <c r="C2" s="105"/>
      <c r="D2" s="105"/>
      <c r="E2" s="105"/>
      <c r="F2" s="105"/>
      <c r="G2" s="105"/>
      <c r="H2" s="106"/>
      <c r="I2" s="53"/>
      <c r="J2" s="2"/>
      <c r="K2" s="2"/>
      <c r="L2" s="1"/>
      <c r="M2" s="1"/>
      <c r="N2" s="1"/>
      <c r="O2" s="1"/>
    </row>
    <row r="3" spans="1:10" s="19" customFormat="1" ht="12.75">
      <c r="A3" s="110" t="s">
        <v>0</v>
      </c>
      <c r="B3" s="110" t="s">
        <v>1</v>
      </c>
      <c r="C3" s="110" t="s">
        <v>2</v>
      </c>
      <c r="D3" s="110" t="s">
        <v>4</v>
      </c>
      <c r="E3" s="110"/>
      <c r="F3" s="110"/>
      <c r="G3" s="110"/>
      <c r="H3" s="110" t="s">
        <v>3</v>
      </c>
      <c r="I3" s="110"/>
      <c r="J3" s="31"/>
    </row>
    <row r="4" spans="1:10" s="19" customFormat="1" ht="31.5" customHeight="1">
      <c r="A4" s="110"/>
      <c r="B4" s="110"/>
      <c r="C4" s="110"/>
      <c r="D4" s="110"/>
      <c r="E4" s="110"/>
      <c r="F4" s="110"/>
      <c r="G4" s="110"/>
      <c r="H4" s="110"/>
      <c r="I4" s="110"/>
      <c r="J4" s="31"/>
    </row>
    <row r="5" spans="1:10" s="17" customFormat="1" ht="22.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/>
      <c r="J5" s="32"/>
    </row>
    <row r="6" spans="1:10" s="17" customFormat="1" ht="33.75" customHeight="1">
      <c r="A6" s="54"/>
      <c r="B6" s="54"/>
      <c r="C6" s="54"/>
      <c r="D6" s="55" t="s">
        <v>13</v>
      </c>
      <c r="E6" s="54" t="s">
        <v>6</v>
      </c>
      <c r="F6" s="54" t="s">
        <v>7</v>
      </c>
      <c r="G6" s="54" t="s">
        <v>8</v>
      </c>
      <c r="H6" s="115"/>
      <c r="I6" s="115"/>
      <c r="J6" s="32"/>
    </row>
    <row r="7" spans="1:10" ht="33.75" customHeight="1">
      <c r="A7" s="110" t="s">
        <v>156</v>
      </c>
      <c r="B7" s="110"/>
      <c r="C7" s="110"/>
      <c r="D7" s="110"/>
      <c r="E7" s="110"/>
      <c r="F7" s="110"/>
      <c r="G7" s="110"/>
      <c r="H7" s="110"/>
      <c r="I7" s="110"/>
      <c r="J7" s="33"/>
    </row>
    <row r="8" spans="1:10" ht="12.75">
      <c r="A8" s="112" t="s">
        <v>55</v>
      </c>
      <c r="B8" s="112" t="s">
        <v>76</v>
      </c>
      <c r="C8" s="105">
        <v>2009</v>
      </c>
      <c r="D8" s="114">
        <v>0</v>
      </c>
      <c r="E8" s="114">
        <v>0</v>
      </c>
      <c r="F8" s="114">
        <v>0</v>
      </c>
      <c r="G8" s="114">
        <v>0</v>
      </c>
      <c r="H8" s="112"/>
      <c r="I8" s="112"/>
      <c r="J8" s="33"/>
    </row>
    <row r="9" spans="1:10" ht="12.75">
      <c r="A9" s="112"/>
      <c r="B9" s="112"/>
      <c r="C9" s="105"/>
      <c r="D9" s="114"/>
      <c r="E9" s="114"/>
      <c r="F9" s="114"/>
      <c r="G9" s="114"/>
      <c r="H9" s="112"/>
      <c r="I9" s="112"/>
      <c r="J9" s="33"/>
    </row>
    <row r="10" spans="1:10" ht="113.25" customHeight="1">
      <c r="A10" s="112"/>
      <c r="B10" s="112"/>
      <c r="C10" s="105"/>
      <c r="D10" s="114"/>
      <c r="E10" s="114"/>
      <c r="F10" s="114"/>
      <c r="G10" s="114"/>
      <c r="H10" s="112"/>
      <c r="I10" s="112"/>
      <c r="J10" s="33"/>
    </row>
    <row r="11" spans="1:10" ht="12.75">
      <c r="A11" s="112" t="s">
        <v>73</v>
      </c>
      <c r="B11" s="112" t="s">
        <v>5</v>
      </c>
      <c r="C11" s="105" t="s">
        <v>77</v>
      </c>
      <c r="D11" s="113">
        <v>0</v>
      </c>
      <c r="E11" s="113">
        <v>0</v>
      </c>
      <c r="F11" s="113">
        <v>0</v>
      </c>
      <c r="G11" s="113">
        <v>0</v>
      </c>
      <c r="H11" s="111"/>
      <c r="I11" s="111"/>
      <c r="J11" s="33"/>
    </row>
    <row r="12" spans="1:10" ht="9.75" customHeight="1">
      <c r="A12" s="112"/>
      <c r="B12" s="112"/>
      <c r="C12" s="105"/>
      <c r="D12" s="113"/>
      <c r="E12" s="113"/>
      <c r="F12" s="113"/>
      <c r="G12" s="113"/>
      <c r="H12" s="111"/>
      <c r="I12" s="111"/>
      <c r="J12" s="33"/>
    </row>
    <row r="13" spans="1:10" ht="3.75" customHeight="1" hidden="1">
      <c r="A13" s="112"/>
      <c r="B13" s="112"/>
      <c r="C13" s="105"/>
      <c r="D13" s="113"/>
      <c r="E13" s="113"/>
      <c r="F13" s="113"/>
      <c r="G13" s="113"/>
      <c r="H13" s="111"/>
      <c r="I13" s="111"/>
      <c r="J13" s="33"/>
    </row>
    <row r="14" spans="1:10" ht="12.75" customHeight="1">
      <c r="A14" s="112" t="s">
        <v>74</v>
      </c>
      <c r="B14" s="112" t="s">
        <v>9</v>
      </c>
      <c r="C14" s="105" t="s">
        <v>77</v>
      </c>
      <c r="D14" s="113">
        <v>0</v>
      </c>
      <c r="E14" s="113">
        <v>0</v>
      </c>
      <c r="F14" s="113">
        <v>0</v>
      </c>
      <c r="G14" s="113">
        <v>0</v>
      </c>
      <c r="H14" s="111"/>
      <c r="I14" s="111"/>
      <c r="J14" s="33"/>
    </row>
    <row r="15" spans="1:10" ht="8.25" customHeight="1">
      <c r="A15" s="112"/>
      <c r="B15" s="112"/>
      <c r="C15" s="105"/>
      <c r="D15" s="113"/>
      <c r="E15" s="113"/>
      <c r="F15" s="113"/>
      <c r="G15" s="113"/>
      <c r="H15" s="111"/>
      <c r="I15" s="111"/>
      <c r="J15" s="33"/>
    </row>
    <row r="16" spans="1:10" ht="6" customHeight="1" hidden="1">
      <c r="A16" s="112"/>
      <c r="B16" s="112"/>
      <c r="C16" s="105"/>
      <c r="D16" s="113"/>
      <c r="E16" s="113"/>
      <c r="F16" s="113"/>
      <c r="G16" s="113"/>
      <c r="H16" s="111"/>
      <c r="I16" s="111"/>
      <c r="J16" s="33"/>
    </row>
    <row r="17" spans="1:10" ht="6.75" customHeight="1" hidden="1">
      <c r="A17" s="112"/>
      <c r="B17" s="112"/>
      <c r="C17" s="105"/>
      <c r="D17" s="113"/>
      <c r="E17" s="113"/>
      <c r="F17" s="113"/>
      <c r="G17" s="113"/>
      <c r="H17" s="111"/>
      <c r="I17" s="111"/>
      <c r="J17" s="33"/>
    </row>
    <row r="18" spans="1:10" s="7" customFormat="1" ht="19.5" customHeight="1">
      <c r="A18" s="56" t="s">
        <v>11</v>
      </c>
      <c r="B18" s="56" t="s">
        <v>12</v>
      </c>
      <c r="C18" s="57" t="s">
        <v>78</v>
      </c>
      <c r="D18" s="58">
        <f>E18+F18+G18</f>
        <v>105</v>
      </c>
      <c r="E18" s="58">
        <v>35</v>
      </c>
      <c r="F18" s="58">
        <v>35</v>
      </c>
      <c r="G18" s="58">
        <v>35</v>
      </c>
      <c r="H18" s="97" t="s">
        <v>97</v>
      </c>
      <c r="I18" s="97"/>
      <c r="J18" s="28"/>
    </row>
    <row r="19" spans="1:10" s="7" customFormat="1" ht="54" customHeight="1">
      <c r="A19" s="56" t="s">
        <v>98</v>
      </c>
      <c r="B19" s="56" t="s">
        <v>150</v>
      </c>
      <c r="C19" s="57" t="s">
        <v>78</v>
      </c>
      <c r="D19" s="58">
        <f>E19+F19+G19</f>
        <v>45</v>
      </c>
      <c r="E19" s="58">
        <v>15</v>
      </c>
      <c r="F19" s="58">
        <v>15</v>
      </c>
      <c r="G19" s="58">
        <v>15</v>
      </c>
      <c r="H19" s="97" t="s">
        <v>97</v>
      </c>
      <c r="I19" s="97"/>
      <c r="J19" s="28"/>
    </row>
    <row r="20" spans="1:10" s="7" customFormat="1" ht="17.25" customHeight="1">
      <c r="A20" s="56" t="s">
        <v>99</v>
      </c>
      <c r="B20" s="56" t="s">
        <v>17</v>
      </c>
      <c r="C20" s="57" t="s">
        <v>78</v>
      </c>
      <c r="D20" s="58">
        <f>E20+F20+G20</f>
        <v>12</v>
      </c>
      <c r="E20" s="58">
        <v>4</v>
      </c>
      <c r="F20" s="58">
        <v>4</v>
      </c>
      <c r="G20" s="58">
        <v>4</v>
      </c>
      <c r="H20" s="97" t="s">
        <v>97</v>
      </c>
      <c r="I20" s="97"/>
      <c r="J20" s="28"/>
    </row>
    <row r="21" spans="1:10" s="7" customFormat="1" ht="21.75" customHeight="1">
      <c r="A21" s="56" t="s">
        <v>103</v>
      </c>
      <c r="B21" s="56" t="s">
        <v>104</v>
      </c>
      <c r="C21" s="57" t="s">
        <v>105</v>
      </c>
      <c r="D21" s="58">
        <f>E21+F21+G21</f>
        <v>18</v>
      </c>
      <c r="E21" s="58">
        <v>10</v>
      </c>
      <c r="F21" s="58">
        <v>8</v>
      </c>
      <c r="G21" s="58">
        <v>0</v>
      </c>
      <c r="H21" s="97" t="s">
        <v>97</v>
      </c>
      <c r="I21" s="97"/>
      <c r="J21" s="28"/>
    </row>
    <row r="22" spans="1:10" s="7" customFormat="1" ht="16.5" customHeight="1">
      <c r="A22" s="81" t="s">
        <v>106</v>
      </c>
      <c r="B22" s="56"/>
      <c r="C22" s="57"/>
      <c r="D22" s="58"/>
      <c r="E22" s="59"/>
      <c r="F22" s="59"/>
      <c r="G22" s="58"/>
      <c r="H22" s="97"/>
      <c r="I22" s="97"/>
      <c r="J22" s="28"/>
    </row>
    <row r="23" spans="1:10" s="7" customFormat="1" ht="18" customHeight="1">
      <c r="A23" s="81" t="s">
        <v>107</v>
      </c>
      <c r="B23" s="56"/>
      <c r="C23" s="57"/>
      <c r="D23" s="58"/>
      <c r="E23" s="58">
        <v>10</v>
      </c>
      <c r="F23" s="58"/>
      <c r="G23" s="58"/>
      <c r="H23" s="97"/>
      <c r="I23" s="97"/>
      <c r="J23" s="28"/>
    </row>
    <row r="24" spans="1:10" s="7" customFormat="1" ht="15.75" customHeight="1">
      <c r="A24" s="81" t="s">
        <v>108</v>
      </c>
      <c r="B24" s="56"/>
      <c r="C24" s="57"/>
      <c r="D24" s="58"/>
      <c r="E24" s="58"/>
      <c r="F24" s="58">
        <v>8</v>
      </c>
      <c r="G24" s="58"/>
      <c r="H24" s="97"/>
      <c r="I24" s="97"/>
      <c r="J24" s="28"/>
    </row>
    <row r="25" spans="1:10" s="7" customFormat="1" ht="17.25" customHeight="1">
      <c r="A25" s="56" t="s">
        <v>102</v>
      </c>
      <c r="B25" s="56" t="s">
        <v>17</v>
      </c>
      <c r="C25" s="57" t="s">
        <v>78</v>
      </c>
      <c r="D25" s="58">
        <v>45</v>
      </c>
      <c r="E25" s="58">
        <v>15</v>
      </c>
      <c r="F25" s="58">
        <v>15</v>
      </c>
      <c r="G25" s="58">
        <v>15</v>
      </c>
      <c r="H25" s="97" t="s">
        <v>97</v>
      </c>
      <c r="I25" s="97"/>
      <c r="J25" s="28"/>
    </row>
    <row r="26" spans="1:10" s="7" customFormat="1" ht="37.5" customHeight="1">
      <c r="A26" s="56" t="s">
        <v>109</v>
      </c>
      <c r="B26" s="56" t="s">
        <v>110</v>
      </c>
      <c r="C26" s="57" t="s">
        <v>78</v>
      </c>
      <c r="D26" s="58">
        <f>E26+F26+G26</f>
        <v>85</v>
      </c>
      <c r="E26" s="58">
        <v>25</v>
      </c>
      <c r="F26" s="58">
        <v>25</v>
      </c>
      <c r="G26" s="58">
        <v>35</v>
      </c>
      <c r="H26" s="97" t="s">
        <v>97</v>
      </c>
      <c r="I26" s="97"/>
      <c r="J26" s="28"/>
    </row>
    <row r="27" spans="1:10" s="7" customFormat="1" ht="30" customHeight="1">
      <c r="A27" s="97" t="s">
        <v>111</v>
      </c>
      <c r="B27" s="97" t="s">
        <v>16</v>
      </c>
      <c r="C27" s="99" t="s">
        <v>78</v>
      </c>
      <c r="D27" s="98">
        <f>SUM(E27:G27)</f>
        <v>90</v>
      </c>
      <c r="E27" s="98">
        <v>30</v>
      </c>
      <c r="F27" s="98">
        <v>30</v>
      </c>
      <c r="G27" s="98">
        <v>30</v>
      </c>
      <c r="H27" s="97" t="s">
        <v>97</v>
      </c>
      <c r="I27" s="97"/>
      <c r="J27" s="28"/>
    </row>
    <row r="28" spans="1:10" s="7" customFormat="1" ht="1.5" customHeight="1">
      <c r="A28" s="97"/>
      <c r="B28" s="97"/>
      <c r="C28" s="99"/>
      <c r="D28" s="98"/>
      <c r="E28" s="98"/>
      <c r="F28" s="98"/>
      <c r="G28" s="98"/>
      <c r="H28" s="97"/>
      <c r="I28" s="97"/>
      <c r="J28" s="28"/>
    </row>
    <row r="29" spans="1:10" s="7" customFormat="1" ht="30" customHeight="1" hidden="1">
      <c r="A29" s="97"/>
      <c r="B29" s="97"/>
      <c r="C29" s="99"/>
      <c r="D29" s="98"/>
      <c r="E29" s="98"/>
      <c r="F29" s="98"/>
      <c r="G29" s="98"/>
      <c r="H29" s="97"/>
      <c r="I29" s="97"/>
      <c r="J29" s="28"/>
    </row>
    <row r="30" spans="1:10" s="7" customFormat="1" ht="16.5" customHeight="1">
      <c r="A30" s="56" t="s">
        <v>113</v>
      </c>
      <c r="B30" s="56" t="s">
        <v>114</v>
      </c>
      <c r="C30" s="57" t="s">
        <v>78</v>
      </c>
      <c r="D30" s="60">
        <f>E30+F30+G30</f>
        <v>45</v>
      </c>
      <c r="E30" s="60">
        <v>15</v>
      </c>
      <c r="F30" s="60">
        <v>15</v>
      </c>
      <c r="G30" s="60">
        <v>15</v>
      </c>
      <c r="H30" s="97" t="s">
        <v>97</v>
      </c>
      <c r="I30" s="97"/>
      <c r="J30" s="28"/>
    </row>
    <row r="31" spans="1:10" s="7" customFormat="1" ht="20.25" customHeight="1">
      <c r="A31" s="56" t="s">
        <v>167</v>
      </c>
      <c r="B31" s="56" t="s">
        <v>151</v>
      </c>
      <c r="C31" s="57" t="s">
        <v>78</v>
      </c>
      <c r="D31" s="58">
        <v>300</v>
      </c>
      <c r="E31" s="58">
        <v>100</v>
      </c>
      <c r="F31" s="58">
        <v>100</v>
      </c>
      <c r="G31" s="58">
        <v>100</v>
      </c>
      <c r="H31" s="97" t="s">
        <v>97</v>
      </c>
      <c r="I31" s="97"/>
      <c r="J31" s="28"/>
    </row>
    <row r="32" spans="1:10" s="7" customFormat="1" ht="33" customHeight="1">
      <c r="A32" s="56" t="s">
        <v>112</v>
      </c>
      <c r="B32" s="56" t="s">
        <v>18</v>
      </c>
      <c r="C32" s="57" t="s">
        <v>105</v>
      </c>
      <c r="D32" s="58">
        <f>E32+F32+G32</f>
        <v>33</v>
      </c>
      <c r="E32" s="58">
        <v>10</v>
      </c>
      <c r="F32" s="58">
        <v>8</v>
      </c>
      <c r="G32" s="58">
        <v>15</v>
      </c>
      <c r="H32" s="97" t="s">
        <v>97</v>
      </c>
      <c r="I32" s="97"/>
      <c r="J32" s="28"/>
    </row>
    <row r="33" spans="1:10" s="7" customFormat="1" ht="21" customHeight="1">
      <c r="A33" s="56" t="s">
        <v>100</v>
      </c>
      <c r="B33" s="56" t="s">
        <v>101</v>
      </c>
      <c r="C33" s="57" t="s">
        <v>78</v>
      </c>
      <c r="D33" s="61">
        <f>E33+F33+G33</f>
        <v>6</v>
      </c>
      <c r="E33" s="61">
        <v>2</v>
      </c>
      <c r="F33" s="61">
        <v>2</v>
      </c>
      <c r="G33" s="61">
        <v>2</v>
      </c>
      <c r="H33" s="97" t="s">
        <v>97</v>
      </c>
      <c r="I33" s="97"/>
      <c r="J33" s="28"/>
    </row>
    <row r="34" spans="1:10" s="7" customFormat="1" ht="18" customHeight="1">
      <c r="A34" s="56" t="s">
        <v>56</v>
      </c>
      <c r="B34" s="56" t="s">
        <v>16</v>
      </c>
      <c r="C34" s="57" t="s">
        <v>78</v>
      </c>
      <c r="D34" s="58">
        <f>E34+F34+G34</f>
        <v>86.69999999999999</v>
      </c>
      <c r="E34" s="58">
        <v>28.9</v>
      </c>
      <c r="F34" s="58">
        <v>28.9</v>
      </c>
      <c r="G34" s="58">
        <v>28.9</v>
      </c>
      <c r="H34" s="97" t="s">
        <v>97</v>
      </c>
      <c r="I34" s="97"/>
      <c r="J34" s="28"/>
    </row>
    <row r="35" spans="1:10" s="21" customFormat="1" ht="17.25" customHeight="1">
      <c r="A35" s="62" t="s">
        <v>14</v>
      </c>
      <c r="B35" s="63"/>
      <c r="C35" s="63"/>
      <c r="D35" s="64">
        <f>SUM(E35+F35+G35)</f>
        <v>870.6999999999999</v>
      </c>
      <c r="E35" s="58">
        <f>SUM(E18+E19+E20+E21+E25+E26+E27+E30+E31+E32+E33+E34)</f>
        <v>289.9</v>
      </c>
      <c r="F35" s="64">
        <f>SUM(F18+F19+F20+F21+F25+F26+F27+F30+F31+F32+F33+F34)</f>
        <v>285.9</v>
      </c>
      <c r="G35" s="64">
        <f>SUM(G18+G19+G20+G21+G25+G26+G27+G30+G31+G32+G33+G34)</f>
        <v>294.9</v>
      </c>
      <c r="H35" s="97" t="s">
        <v>97</v>
      </c>
      <c r="I35" s="97"/>
      <c r="J35" s="34"/>
    </row>
    <row r="36" spans="1:10" s="7" customFormat="1" ht="32.25" customHeight="1">
      <c r="A36" s="108" t="s">
        <v>90</v>
      </c>
      <c r="B36" s="108"/>
      <c r="C36" s="108"/>
      <c r="D36" s="108"/>
      <c r="E36" s="108"/>
      <c r="F36" s="108"/>
      <c r="G36" s="108"/>
      <c r="H36" s="108"/>
      <c r="I36" s="108"/>
      <c r="J36" s="28"/>
    </row>
    <row r="37" spans="1:10" s="7" customFormat="1" ht="12.75" customHeight="1">
      <c r="A37" s="97" t="s">
        <v>79</v>
      </c>
      <c r="B37" s="97" t="s">
        <v>5</v>
      </c>
      <c r="C37" s="99" t="s">
        <v>10</v>
      </c>
      <c r="D37" s="98">
        <v>0</v>
      </c>
      <c r="E37" s="98">
        <v>0</v>
      </c>
      <c r="F37" s="98">
        <v>0</v>
      </c>
      <c r="G37" s="98">
        <v>0</v>
      </c>
      <c r="H37" s="97"/>
      <c r="I37" s="97"/>
      <c r="J37" s="28"/>
    </row>
    <row r="38" spans="1:10" s="7" customFormat="1" ht="6" customHeight="1">
      <c r="A38" s="97"/>
      <c r="B38" s="97"/>
      <c r="C38" s="99"/>
      <c r="D38" s="98"/>
      <c r="E38" s="98"/>
      <c r="F38" s="98"/>
      <c r="G38" s="98"/>
      <c r="H38" s="97"/>
      <c r="I38" s="97"/>
      <c r="J38" s="28"/>
    </row>
    <row r="39" spans="1:10" s="7" customFormat="1" ht="12.75" customHeight="1">
      <c r="A39" s="97" t="s">
        <v>159</v>
      </c>
      <c r="B39" s="97" t="s">
        <v>5</v>
      </c>
      <c r="C39" s="99" t="s">
        <v>10</v>
      </c>
      <c r="D39" s="98">
        <v>0</v>
      </c>
      <c r="E39" s="98">
        <v>0</v>
      </c>
      <c r="F39" s="98">
        <v>0</v>
      </c>
      <c r="G39" s="98">
        <v>0</v>
      </c>
      <c r="H39" s="97"/>
      <c r="I39" s="97"/>
      <c r="J39" s="28"/>
    </row>
    <row r="40" spans="1:10" s="7" customFormat="1" ht="4.5" customHeight="1">
      <c r="A40" s="97"/>
      <c r="B40" s="97"/>
      <c r="C40" s="99"/>
      <c r="D40" s="98"/>
      <c r="E40" s="98"/>
      <c r="F40" s="98"/>
      <c r="G40" s="98"/>
      <c r="H40" s="97"/>
      <c r="I40" s="97"/>
      <c r="J40" s="28"/>
    </row>
    <row r="41" spans="1:10" s="7" customFormat="1" ht="7.5" customHeight="1" hidden="1">
      <c r="A41" s="97"/>
      <c r="B41" s="97"/>
      <c r="C41" s="99"/>
      <c r="D41" s="98"/>
      <c r="E41" s="98"/>
      <c r="F41" s="98"/>
      <c r="G41" s="98"/>
      <c r="H41" s="97"/>
      <c r="I41" s="97"/>
      <c r="J41" s="28"/>
    </row>
    <row r="42" spans="1:10" s="7" customFormat="1" ht="19.5" customHeight="1">
      <c r="A42" s="56" t="s">
        <v>158</v>
      </c>
      <c r="B42" s="56" t="s">
        <v>9</v>
      </c>
      <c r="C42" s="57">
        <v>2009</v>
      </c>
      <c r="D42" s="58">
        <v>0</v>
      </c>
      <c r="E42" s="58">
        <v>0</v>
      </c>
      <c r="F42" s="58">
        <v>0</v>
      </c>
      <c r="G42" s="58">
        <v>0</v>
      </c>
      <c r="H42" s="56"/>
      <c r="I42" s="56"/>
      <c r="J42" s="28">
        <v>10</v>
      </c>
    </row>
    <row r="43" spans="1:10" s="7" customFormat="1" ht="35.25" customHeight="1">
      <c r="A43" s="56" t="s">
        <v>80</v>
      </c>
      <c r="B43" s="56" t="s">
        <v>16</v>
      </c>
      <c r="C43" s="57" t="s">
        <v>78</v>
      </c>
      <c r="D43" s="58">
        <f>SUM(E43:G43)</f>
        <v>359.70000000000005</v>
      </c>
      <c r="E43" s="58">
        <v>119.9</v>
      </c>
      <c r="F43" s="58">
        <v>119.9</v>
      </c>
      <c r="G43" s="58">
        <v>119.9</v>
      </c>
      <c r="H43" s="97" t="s">
        <v>97</v>
      </c>
      <c r="I43" s="97"/>
      <c r="J43" s="28"/>
    </row>
    <row r="44" spans="1:10" s="7" customFormat="1" ht="15.75" customHeight="1">
      <c r="A44" s="56" t="s">
        <v>81</v>
      </c>
      <c r="B44" s="56" t="s">
        <v>16</v>
      </c>
      <c r="C44" s="57" t="s">
        <v>78</v>
      </c>
      <c r="D44" s="58">
        <f>SUM(E44:G44)</f>
        <v>373.79999999999995</v>
      </c>
      <c r="E44" s="58">
        <v>124.6</v>
      </c>
      <c r="F44" s="58">
        <v>124.6</v>
      </c>
      <c r="G44" s="58">
        <v>124.6</v>
      </c>
      <c r="H44" s="97" t="s">
        <v>97</v>
      </c>
      <c r="I44" s="97"/>
      <c r="J44" s="28"/>
    </row>
    <row r="45" spans="1:10" s="7" customFormat="1" ht="19.5" customHeight="1">
      <c r="A45" s="56" t="s">
        <v>115</v>
      </c>
      <c r="B45" s="56" t="s">
        <v>19</v>
      </c>
      <c r="C45" s="57" t="s">
        <v>78</v>
      </c>
      <c r="D45" s="58">
        <f>E45+F45+G45</f>
        <v>36.900000000000006</v>
      </c>
      <c r="E45" s="58">
        <v>12.3</v>
      </c>
      <c r="F45" s="58">
        <v>12.3</v>
      </c>
      <c r="G45" s="58">
        <v>12.3</v>
      </c>
      <c r="H45" s="97" t="s">
        <v>97</v>
      </c>
      <c r="I45" s="97"/>
      <c r="J45" s="28"/>
    </row>
    <row r="46" spans="1:10" s="7" customFormat="1" ht="54.75" customHeight="1">
      <c r="A46" s="56" t="s">
        <v>160</v>
      </c>
      <c r="B46" s="56" t="s">
        <v>82</v>
      </c>
      <c r="C46" s="57" t="s">
        <v>78</v>
      </c>
      <c r="D46" s="60">
        <v>450</v>
      </c>
      <c r="E46" s="60">
        <v>150</v>
      </c>
      <c r="F46" s="60">
        <v>150</v>
      </c>
      <c r="G46" s="60">
        <v>150</v>
      </c>
      <c r="H46" s="97" t="s">
        <v>97</v>
      </c>
      <c r="I46" s="97"/>
      <c r="J46" s="28"/>
    </row>
    <row r="47" spans="1:10" s="22" customFormat="1" ht="16.5" customHeight="1">
      <c r="A47" s="66" t="s">
        <v>161</v>
      </c>
      <c r="B47" s="67" t="s">
        <v>26</v>
      </c>
      <c r="C47" s="65" t="s">
        <v>78</v>
      </c>
      <c r="D47" s="68">
        <f>E47+F47+G47</f>
        <v>450</v>
      </c>
      <c r="E47" s="68">
        <v>150</v>
      </c>
      <c r="F47" s="68">
        <v>150</v>
      </c>
      <c r="G47" s="68">
        <v>150</v>
      </c>
      <c r="H47" s="97" t="s">
        <v>97</v>
      </c>
      <c r="I47" s="97"/>
      <c r="J47" s="35"/>
    </row>
    <row r="48" spans="1:10" s="18" customFormat="1" ht="16.5">
      <c r="A48" s="69" t="s">
        <v>14</v>
      </c>
      <c r="B48" s="70"/>
      <c r="C48" s="71"/>
      <c r="D48" s="72">
        <f>SUM(E48:G48)</f>
        <v>1670.3999999999999</v>
      </c>
      <c r="E48" s="72">
        <f>SUM(E43:E47)</f>
        <v>556.8</v>
      </c>
      <c r="F48" s="72">
        <f>SUM(F43:F47)</f>
        <v>556.8</v>
      </c>
      <c r="G48" s="72">
        <f>SUM(G43:G47)</f>
        <v>556.8</v>
      </c>
      <c r="H48" s="97" t="s">
        <v>97</v>
      </c>
      <c r="I48" s="97"/>
      <c r="J48" s="36"/>
    </row>
    <row r="49" spans="1:10" s="38" customFormat="1" ht="33.75" customHeight="1">
      <c r="A49" s="108" t="s">
        <v>91</v>
      </c>
      <c r="B49" s="108"/>
      <c r="C49" s="108"/>
      <c r="D49" s="108"/>
      <c r="E49" s="108"/>
      <c r="F49" s="108"/>
      <c r="G49" s="108"/>
      <c r="H49" s="108"/>
      <c r="I49" s="108"/>
      <c r="J49" s="37"/>
    </row>
    <row r="50" spans="1:10" s="7" customFormat="1" ht="12.75">
      <c r="A50" s="97" t="s">
        <v>57</v>
      </c>
      <c r="B50" s="97" t="s">
        <v>146</v>
      </c>
      <c r="C50" s="99">
        <v>2010</v>
      </c>
      <c r="D50" s="98">
        <v>0</v>
      </c>
      <c r="E50" s="98">
        <v>0</v>
      </c>
      <c r="F50" s="98">
        <v>0</v>
      </c>
      <c r="G50" s="98">
        <v>0</v>
      </c>
      <c r="H50" s="97"/>
      <c r="I50" s="97"/>
      <c r="J50" s="28"/>
    </row>
    <row r="51" spans="1:10" s="7" customFormat="1" ht="23.25" customHeight="1">
      <c r="A51" s="97"/>
      <c r="B51" s="97"/>
      <c r="C51" s="99"/>
      <c r="D51" s="98"/>
      <c r="E51" s="98"/>
      <c r="F51" s="98"/>
      <c r="G51" s="98"/>
      <c r="H51" s="97"/>
      <c r="I51" s="97"/>
      <c r="J51" s="28"/>
    </row>
    <row r="52" spans="1:10" s="7" customFormat="1" ht="0.75" customHeight="1">
      <c r="A52" s="97"/>
      <c r="B52" s="97"/>
      <c r="C52" s="99"/>
      <c r="D52" s="98"/>
      <c r="E52" s="98"/>
      <c r="F52" s="98"/>
      <c r="G52" s="98"/>
      <c r="H52" s="97"/>
      <c r="I52" s="97"/>
      <c r="J52" s="28"/>
    </row>
    <row r="53" spans="1:10" s="7" customFormat="1" ht="51.75" customHeight="1">
      <c r="A53" s="97" t="s">
        <v>58</v>
      </c>
      <c r="B53" s="97" t="s">
        <v>88</v>
      </c>
      <c r="C53" s="99">
        <v>2009</v>
      </c>
      <c r="D53" s="98">
        <f>E53+F53+G53</f>
        <v>0</v>
      </c>
      <c r="E53" s="98">
        <v>0</v>
      </c>
      <c r="F53" s="98">
        <v>0</v>
      </c>
      <c r="G53" s="98">
        <v>0</v>
      </c>
      <c r="H53" s="97"/>
      <c r="I53" s="97"/>
      <c r="J53" s="28"/>
    </row>
    <row r="54" spans="1:10" s="7" customFormat="1" ht="16.5" customHeight="1" hidden="1">
      <c r="A54" s="97"/>
      <c r="B54" s="97"/>
      <c r="C54" s="99"/>
      <c r="D54" s="98"/>
      <c r="E54" s="98"/>
      <c r="F54" s="98"/>
      <c r="G54" s="98"/>
      <c r="H54" s="97"/>
      <c r="I54" s="97"/>
      <c r="J54" s="28"/>
    </row>
    <row r="55" spans="1:10" s="7" customFormat="1" ht="12.75" hidden="1">
      <c r="A55" s="97"/>
      <c r="B55" s="97"/>
      <c r="C55" s="99"/>
      <c r="D55" s="98"/>
      <c r="E55" s="98"/>
      <c r="F55" s="98"/>
      <c r="G55" s="98"/>
      <c r="H55" s="97"/>
      <c r="I55" s="97"/>
      <c r="J55" s="28"/>
    </row>
    <row r="56" spans="1:10" s="7" customFormat="1" ht="12.75" hidden="1">
      <c r="A56" s="97"/>
      <c r="B56" s="97"/>
      <c r="C56" s="99"/>
      <c r="D56" s="98"/>
      <c r="E56" s="98"/>
      <c r="F56" s="98"/>
      <c r="G56" s="98"/>
      <c r="H56" s="97"/>
      <c r="I56" s="97"/>
      <c r="J56" s="28"/>
    </row>
    <row r="57" spans="1:10" s="7" customFormat="1" ht="31.5" customHeight="1">
      <c r="A57" s="73" t="s">
        <v>162</v>
      </c>
      <c r="B57" s="73" t="s">
        <v>18</v>
      </c>
      <c r="C57" s="57" t="s">
        <v>78</v>
      </c>
      <c r="D57" s="58">
        <v>60</v>
      </c>
      <c r="E57" s="58">
        <v>20</v>
      </c>
      <c r="F57" s="58">
        <v>20</v>
      </c>
      <c r="G57" s="58">
        <v>20</v>
      </c>
      <c r="H57" s="97" t="s">
        <v>97</v>
      </c>
      <c r="I57" s="97"/>
      <c r="J57" s="28"/>
    </row>
    <row r="58" spans="1:10" s="7" customFormat="1" ht="21" customHeight="1">
      <c r="A58" s="97" t="s">
        <v>116</v>
      </c>
      <c r="B58" s="97" t="s">
        <v>117</v>
      </c>
      <c r="C58" s="99" t="s">
        <v>78</v>
      </c>
      <c r="D58" s="98">
        <f>E58+F58+G58</f>
        <v>25</v>
      </c>
      <c r="E58" s="98">
        <v>5</v>
      </c>
      <c r="F58" s="98">
        <v>5</v>
      </c>
      <c r="G58" s="98">
        <v>15</v>
      </c>
      <c r="H58" s="97" t="s">
        <v>97</v>
      </c>
      <c r="I58" s="97"/>
      <c r="J58" s="28"/>
    </row>
    <row r="59" spans="1:10" s="7" customFormat="1" ht="4.5" customHeight="1" hidden="1">
      <c r="A59" s="97"/>
      <c r="B59" s="97"/>
      <c r="C59" s="99"/>
      <c r="D59" s="98"/>
      <c r="E59" s="98"/>
      <c r="F59" s="98"/>
      <c r="G59" s="98"/>
      <c r="H59" s="97"/>
      <c r="I59" s="97"/>
      <c r="J59" s="28"/>
    </row>
    <row r="60" spans="1:10" s="7" customFormat="1" ht="20.25" customHeight="1">
      <c r="A60" s="56" t="s">
        <v>71</v>
      </c>
      <c r="B60" s="56" t="s">
        <v>17</v>
      </c>
      <c r="C60" s="74" t="s">
        <v>78</v>
      </c>
      <c r="D60" s="58">
        <v>55</v>
      </c>
      <c r="E60" s="58">
        <v>15</v>
      </c>
      <c r="F60" s="58">
        <v>20</v>
      </c>
      <c r="G60" s="58">
        <v>20</v>
      </c>
      <c r="H60" s="97" t="s">
        <v>97</v>
      </c>
      <c r="I60" s="97"/>
      <c r="J60" s="28"/>
    </row>
    <row r="61" spans="1:10" s="7" customFormat="1" ht="73.5" customHeight="1">
      <c r="A61" s="97" t="s">
        <v>121</v>
      </c>
      <c r="B61" s="97" t="s">
        <v>122</v>
      </c>
      <c r="C61" s="99" t="s">
        <v>78</v>
      </c>
      <c r="D61" s="109">
        <f>E61+F61+G61</f>
        <v>18</v>
      </c>
      <c r="E61" s="109">
        <v>6</v>
      </c>
      <c r="F61" s="109">
        <v>6</v>
      </c>
      <c r="G61" s="109">
        <v>6</v>
      </c>
      <c r="H61" s="97" t="s">
        <v>97</v>
      </c>
      <c r="I61" s="97"/>
      <c r="J61" s="28"/>
    </row>
    <row r="62" spans="1:10" s="7" customFormat="1" ht="1.5" customHeight="1" hidden="1">
      <c r="A62" s="97"/>
      <c r="B62" s="97"/>
      <c r="C62" s="99"/>
      <c r="D62" s="109"/>
      <c r="E62" s="109"/>
      <c r="F62" s="109"/>
      <c r="G62" s="109"/>
      <c r="H62" s="97"/>
      <c r="I62" s="97"/>
      <c r="J62" s="28"/>
    </row>
    <row r="63" spans="1:10" s="7" customFormat="1" ht="37.5" customHeight="1">
      <c r="A63" s="97" t="s">
        <v>123</v>
      </c>
      <c r="B63" s="97" t="s">
        <v>26</v>
      </c>
      <c r="C63" s="99" t="s">
        <v>78</v>
      </c>
      <c r="D63" s="98">
        <f>E63+F63+G63</f>
        <v>30</v>
      </c>
      <c r="E63" s="98">
        <v>10</v>
      </c>
      <c r="F63" s="98">
        <v>10</v>
      </c>
      <c r="G63" s="98">
        <v>10</v>
      </c>
      <c r="H63" s="97" t="s">
        <v>97</v>
      </c>
      <c r="I63" s="97"/>
      <c r="J63" s="28"/>
    </row>
    <row r="64" spans="1:10" s="7" customFormat="1" ht="6" customHeight="1" hidden="1">
      <c r="A64" s="97"/>
      <c r="B64" s="97"/>
      <c r="C64" s="99"/>
      <c r="D64" s="98"/>
      <c r="E64" s="98"/>
      <c r="F64" s="98"/>
      <c r="G64" s="98"/>
      <c r="H64" s="97"/>
      <c r="I64" s="97"/>
      <c r="J64" s="28"/>
    </row>
    <row r="65" spans="1:10" s="7" customFormat="1" ht="15" customHeight="1" hidden="1">
      <c r="A65" s="97"/>
      <c r="B65" s="97"/>
      <c r="C65" s="99"/>
      <c r="D65" s="98"/>
      <c r="E65" s="98"/>
      <c r="F65" s="98"/>
      <c r="G65" s="98"/>
      <c r="H65" s="97"/>
      <c r="I65" s="97"/>
      <c r="J65" s="28"/>
    </row>
    <row r="66" spans="1:10" s="7" customFormat="1" ht="30" customHeight="1" hidden="1">
      <c r="A66" s="97"/>
      <c r="B66" s="97"/>
      <c r="C66" s="99"/>
      <c r="D66" s="98"/>
      <c r="E66" s="98"/>
      <c r="F66" s="98"/>
      <c r="G66" s="98"/>
      <c r="H66" s="97"/>
      <c r="I66" s="97"/>
      <c r="J66" s="28"/>
    </row>
    <row r="67" spans="1:10" s="7" customFormat="1" ht="18.75" customHeight="1">
      <c r="A67" s="97" t="s">
        <v>124</v>
      </c>
      <c r="B67" s="97" t="s">
        <v>26</v>
      </c>
      <c r="C67" s="99" t="s">
        <v>78</v>
      </c>
      <c r="D67" s="98">
        <v>30</v>
      </c>
      <c r="E67" s="98">
        <v>10</v>
      </c>
      <c r="F67" s="98">
        <v>10</v>
      </c>
      <c r="G67" s="98">
        <v>15</v>
      </c>
      <c r="H67" s="97" t="s">
        <v>97</v>
      </c>
      <c r="I67" s="97"/>
      <c r="J67" s="28"/>
    </row>
    <row r="68" spans="1:10" s="7" customFormat="1" ht="0.75" customHeight="1" hidden="1">
      <c r="A68" s="97"/>
      <c r="B68" s="97"/>
      <c r="C68" s="99"/>
      <c r="D68" s="98"/>
      <c r="E68" s="98"/>
      <c r="F68" s="98"/>
      <c r="G68" s="98"/>
      <c r="H68" s="97"/>
      <c r="I68" s="97"/>
      <c r="J68" s="28"/>
    </row>
    <row r="69" spans="1:10" s="7" customFormat="1" ht="36" customHeight="1">
      <c r="A69" s="56" t="s">
        <v>118</v>
      </c>
      <c r="B69" s="56" t="s">
        <v>19</v>
      </c>
      <c r="C69" s="57" t="s">
        <v>78</v>
      </c>
      <c r="D69" s="58">
        <f>E69+F69+F69</f>
        <v>30</v>
      </c>
      <c r="E69" s="58">
        <v>10</v>
      </c>
      <c r="F69" s="58">
        <v>10</v>
      </c>
      <c r="G69" s="58">
        <v>15</v>
      </c>
      <c r="H69" s="97" t="s">
        <v>97</v>
      </c>
      <c r="I69" s="97"/>
      <c r="J69" s="28"/>
    </row>
    <row r="70" spans="1:10" s="7" customFormat="1" ht="27.75" customHeight="1">
      <c r="A70" s="97" t="s">
        <v>119</v>
      </c>
      <c r="B70" s="97" t="s">
        <v>120</v>
      </c>
      <c r="C70" s="99">
        <v>2008</v>
      </c>
      <c r="D70" s="109">
        <f>E70+F70+G70</f>
        <v>9</v>
      </c>
      <c r="E70" s="109">
        <v>3</v>
      </c>
      <c r="F70" s="109">
        <v>3</v>
      </c>
      <c r="G70" s="109">
        <v>3</v>
      </c>
      <c r="H70" s="97" t="s">
        <v>97</v>
      </c>
      <c r="I70" s="97"/>
      <c r="J70" s="28"/>
    </row>
    <row r="71" spans="1:10" s="7" customFormat="1" ht="76.5" customHeight="1">
      <c r="A71" s="97"/>
      <c r="B71" s="97"/>
      <c r="C71" s="99"/>
      <c r="D71" s="109"/>
      <c r="E71" s="109"/>
      <c r="F71" s="109"/>
      <c r="G71" s="109"/>
      <c r="H71" s="97"/>
      <c r="I71" s="97"/>
      <c r="J71" s="28"/>
    </row>
    <row r="72" spans="1:10" s="7" customFormat="1" ht="12.75">
      <c r="A72" s="97" t="s">
        <v>72</v>
      </c>
      <c r="B72" s="97" t="s">
        <v>19</v>
      </c>
      <c r="C72" s="99" t="s">
        <v>78</v>
      </c>
      <c r="D72" s="98">
        <f>E72+F72+G72</f>
        <v>120</v>
      </c>
      <c r="E72" s="98">
        <v>40</v>
      </c>
      <c r="F72" s="98">
        <v>40</v>
      </c>
      <c r="G72" s="98">
        <v>40</v>
      </c>
      <c r="H72" s="97" t="s">
        <v>97</v>
      </c>
      <c r="I72" s="97"/>
      <c r="J72" s="28"/>
    </row>
    <row r="73" spans="1:10" s="7" customFormat="1" ht="12.75">
      <c r="A73" s="97"/>
      <c r="B73" s="97"/>
      <c r="C73" s="99"/>
      <c r="D73" s="98"/>
      <c r="E73" s="98"/>
      <c r="F73" s="98"/>
      <c r="G73" s="98"/>
      <c r="H73" s="97"/>
      <c r="I73" s="97"/>
      <c r="J73" s="28"/>
    </row>
    <row r="74" spans="1:10" s="7" customFormat="1" ht="28.5" customHeight="1">
      <c r="A74" s="97"/>
      <c r="B74" s="97"/>
      <c r="C74" s="99"/>
      <c r="D74" s="98"/>
      <c r="E74" s="98"/>
      <c r="F74" s="98"/>
      <c r="G74" s="98"/>
      <c r="H74" s="97"/>
      <c r="I74" s="97"/>
      <c r="J74" s="28"/>
    </row>
    <row r="75" spans="1:10" s="18" customFormat="1" ht="16.5">
      <c r="A75" s="69" t="s">
        <v>14</v>
      </c>
      <c r="B75" s="71"/>
      <c r="C75" s="71"/>
      <c r="D75" s="64">
        <f>SUM(E75:G75)</f>
        <v>387</v>
      </c>
      <c r="E75" s="64">
        <f>SUM(E57+E58+E60+E61+E63+E67+E69+E70+E72)</f>
        <v>119</v>
      </c>
      <c r="F75" s="64">
        <f>SUM(F57+F58+F60+F61+F63+F67+F69+F70+F72)</f>
        <v>124</v>
      </c>
      <c r="G75" s="64">
        <f>SUM(G57+G58+G60+G61+G63+G67+G69+G70+G72)</f>
        <v>144</v>
      </c>
      <c r="H75" s="97" t="s">
        <v>97</v>
      </c>
      <c r="I75" s="97"/>
      <c r="J75" s="36"/>
    </row>
    <row r="76" spans="1:10" s="7" customFormat="1" ht="31.5" customHeight="1">
      <c r="A76" s="108" t="s">
        <v>92</v>
      </c>
      <c r="B76" s="108"/>
      <c r="C76" s="108"/>
      <c r="D76" s="108"/>
      <c r="E76" s="108"/>
      <c r="F76" s="108"/>
      <c r="G76" s="108"/>
      <c r="H76" s="108"/>
      <c r="I76" s="108"/>
      <c r="J76" s="28"/>
    </row>
    <row r="77" spans="1:10" s="7" customFormat="1" ht="12.75">
      <c r="A77" s="97" t="s">
        <v>59</v>
      </c>
      <c r="B77" s="97" t="s">
        <v>15</v>
      </c>
      <c r="C77" s="99">
        <v>2009</v>
      </c>
      <c r="D77" s="98">
        <f>E77+F77+G77</f>
        <v>0</v>
      </c>
      <c r="E77" s="98">
        <f>+F77+F77</f>
        <v>0</v>
      </c>
      <c r="F77" s="98">
        <v>0</v>
      </c>
      <c r="G77" s="98">
        <v>0</v>
      </c>
      <c r="H77" s="97"/>
      <c r="I77" s="97"/>
      <c r="J77" s="28"/>
    </row>
    <row r="78" spans="1:10" s="7" customFormat="1" ht="12.75">
      <c r="A78" s="97"/>
      <c r="B78" s="97"/>
      <c r="C78" s="99"/>
      <c r="D78" s="98"/>
      <c r="E78" s="98"/>
      <c r="F78" s="98"/>
      <c r="G78" s="98"/>
      <c r="H78" s="97"/>
      <c r="I78" s="97"/>
      <c r="J78" s="28"/>
    </row>
    <row r="79" spans="1:10" s="7" customFormat="1" ht="12" customHeight="1">
      <c r="A79" s="97"/>
      <c r="B79" s="97"/>
      <c r="C79" s="99"/>
      <c r="D79" s="98"/>
      <c r="E79" s="98"/>
      <c r="F79" s="98"/>
      <c r="G79" s="98"/>
      <c r="H79" s="97"/>
      <c r="I79" s="97"/>
      <c r="J79" s="28"/>
    </row>
    <row r="80" spans="1:10" s="7" customFormat="1" ht="21" customHeight="1" hidden="1">
      <c r="A80" s="97"/>
      <c r="B80" s="97"/>
      <c r="C80" s="99"/>
      <c r="D80" s="98"/>
      <c r="E80" s="98"/>
      <c r="F80" s="98"/>
      <c r="G80" s="98"/>
      <c r="H80" s="97"/>
      <c r="I80" s="97"/>
      <c r="J80" s="28"/>
    </row>
    <row r="81" spans="1:10" s="7" customFormat="1" ht="12.75" customHeight="1">
      <c r="A81" s="97" t="s">
        <v>152</v>
      </c>
      <c r="B81" s="97" t="s">
        <v>18</v>
      </c>
      <c r="C81" s="99" t="s">
        <v>78</v>
      </c>
      <c r="D81" s="98">
        <f>E81+F81+G81</f>
        <v>310</v>
      </c>
      <c r="E81" s="98">
        <v>100</v>
      </c>
      <c r="F81" s="98">
        <v>100</v>
      </c>
      <c r="G81" s="98">
        <v>110</v>
      </c>
      <c r="H81" s="97" t="s">
        <v>97</v>
      </c>
      <c r="I81" s="97"/>
      <c r="J81" s="28"/>
    </row>
    <row r="82" spans="1:10" s="7" customFormat="1" ht="6" customHeight="1">
      <c r="A82" s="97"/>
      <c r="B82" s="97"/>
      <c r="C82" s="99"/>
      <c r="D82" s="98"/>
      <c r="E82" s="98"/>
      <c r="F82" s="98"/>
      <c r="G82" s="98"/>
      <c r="H82" s="97"/>
      <c r="I82" s="97"/>
      <c r="J82" s="28"/>
    </row>
    <row r="83" spans="1:10" s="7" customFormat="1" ht="18.75" customHeight="1">
      <c r="A83" s="97" t="s">
        <v>153</v>
      </c>
      <c r="B83" s="97" t="s">
        <v>19</v>
      </c>
      <c r="C83" s="99" t="s">
        <v>78</v>
      </c>
      <c r="D83" s="98">
        <f>E83+F83+G83</f>
        <v>120</v>
      </c>
      <c r="E83" s="98">
        <v>40</v>
      </c>
      <c r="F83" s="98">
        <v>40</v>
      </c>
      <c r="G83" s="98">
        <v>40</v>
      </c>
      <c r="H83" s="97" t="s">
        <v>97</v>
      </c>
      <c r="I83" s="97"/>
      <c r="J83" s="28"/>
    </row>
    <row r="84" spans="1:10" s="7" customFormat="1" ht="7.5" customHeight="1" hidden="1">
      <c r="A84" s="97"/>
      <c r="B84" s="97"/>
      <c r="C84" s="99"/>
      <c r="D84" s="98"/>
      <c r="E84" s="98"/>
      <c r="F84" s="98"/>
      <c r="G84" s="98"/>
      <c r="H84" s="97"/>
      <c r="I84" s="97"/>
      <c r="J84" s="28"/>
    </row>
    <row r="85" spans="1:10" s="7" customFormat="1" ht="12.75" hidden="1">
      <c r="A85" s="97"/>
      <c r="B85" s="97"/>
      <c r="C85" s="99"/>
      <c r="D85" s="98"/>
      <c r="E85" s="98"/>
      <c r="F85" s="98"/>
      <c r="G85" s="98"/>
      <c r="H85" s="97"/>
      <c r="I85" s="97"/>
      <c r="J85" s="28"/>
    </row>
    <row r="86" spans="1:10" s="7" customFormat="1" ht="12.75">
      <c r="A86" s="97" t="s">
        <v>125</v>
      </c>
      <c r="B86" s="97" t="s">
        <v>16</v>
      </c>
      <c r="C86" s="99" t="s">
        <v>78</v>
      </c>
      <c r="D86" s="98">
        <f>E86+F86+G86</f>
        <v>258.9</v>
      </c>
      <c r="E86" s="98">
        <v>86.3</v>
      </c>
      <c r="F86" s="98">
        <v>86.3</v>
      </c>
      <c r="G86" s="98">
        <v>86.3</v>
      </c>
      <c r="H86" s="97" t="s">
        <v>97</v>
      </c>
      <c r="I86" s="97"/>
      <c r="J86" s="28"/>
    </row>
    <row r="87" spans="1:10" s="7" customFormat="1" ht="6.75" customHeight="1">
      <c r="A87" s="97"/>
      <c r="B87" s="97"/>
      <c r="C87" s="99"/>
      <c r="D87" s="98"/>
      <c r="E87" s="98"/>
      <c r="F87" s="98"/>
      <c r="G87" s="98"/>
      <c r="H87" s="97"/>
      <c r="I87" s="97"/>
      <c r="J87" s="28"/>
    </row>
    <row r="88" spans="1:10" s="7" customFormat="1" ht="12.75">
      <c r="A88" s="97" t="s">
        <v>126</v>
      </c>
      <c r="B88" s="97" t="s">
        <v>16</v>
      </c>
      <c r="C88" s="99" t="s">
        <v>78</v>
      </c>
      <c r="D88" s="98">
        <f>E88+F88+G88</f>
        <v>120</v>
      </c>
      <c r="E88" s="98">
        <v>40</v>
      </c>
      <c r="F88" s="98">
        <v>40</v>
      </c>
      <c r="G88" s="98">
        <v>40</v>
      </c>
      <c r="H88" s="97" t="s">
        <v>97</v>
      </c>
      <c r="I88" s="97"/>
      <c r="J88" s="28"/>
    </row>
    <row r="89" spans="1:10" s="7" customFormat="1" ht="8.25" customHeight="1">
      <c r="A89" s="97"/>
      <c r="B89" s="97"/>
      <c r="C89" s="99"/>
      <c r="D89" s="98"/>
      <c r="E89" s="98"/>
      <c r="F89" s="98"/>
      <c r="G89" s="98"/>
      <c r="H89" s="97"/>
      <c r="I89" s="97"/>
      <c r="J89" s="28"/>
    </row>
    <row r="90" spans="1:10" s="7" customFormat="1" ht="18.75" customHeight="1">
      <c r="A90" s="84" t="s">
        <v>168</v>
      </c>
      <c r="B90" s="97" t="s">
        <v>16</v>
      </c>
      <c r="C90" s="57" t="s">
        <v>78</v>
      </c>
      <c r="D90" s="58">
        <v>45</v>
      </c>
      <c r="E90" s="58">
        <v>15</v>
      </c>
      <c r="F90" s="58">
        <v>15</v>
      </c>
      <c r="G90" s="58">
        <v>15</v>
      </c>
      <c r="H90" s="56" t="s">
        <v>97</v>
      </c>
      <c r="I90" s="56"/>
      <c r="J90" s="28"/>
    </row>
    <row r="91" spans="1:10" s="23" customFormat="1" ht="15" customHeight="1">
      <c r="A91" s="69" t="s">
        <v>14</v>
      </c>
      <c r="B91" s="97"/>
      <c r="C91" s="71"/>
      <c r="D91" s="64">
        <f>SUM(E91:G91)</f>
        <v>853.9000000000001</v>
      </c>
      <c r="E91" s="64">
        <f>SUM(E81+E83+E86+E88+E90)</f>
        <v>281.3</v>
      </c>
      <c r="F91" s="64">
        <f>SUM(F81+F83+F86+F88+F90)</f>
        <v>281.3</v>
      </c>
      <c r="G91" s="64">
        <f>SUM(G81+G83+G86+G88+G90)</f>
        <v>291.3</v>
      </c>
      <c r="H91" s="97" t="s">
        <v>97</v>
      </c>
      <c r="I91" s="97"/>
      <c r="J91" s="29">
        <v>11</v>
      </c>
    </row>
    <row r="92" spans="1:10" s="7" customFormat="1" ht="31.5" customHeight="1">
      <c r="A92" s="108" t="s">
        <v>20</v>
      </c>
      <c r="B92" s="108"/>
      <c r="C92" s="108"/>
      <c r="D92" s="108"/>
      <c r="E92" s="108"/>
      <c r="F92" s="108"/>
      <c r="G92" s="108"/>
      <c r="H92" s="108"/>
      <c r="I92" s="108"/>
      <c r="J92" s="28"/>
    </row>
    <row r="93" spans="1:10" s="7" customFormat="1" ht="23.25" customHeight="1">
      <c r="A93" s="56" t="s">
        <v>89</v>
      </c>
      <c r="B93" s="75" t="s">
        <v>9</v>
      </c>
      <c r="C93" s="76" t="s">
        <v>78</v>
      </c>
      <c r="D93" s="64">
        <v>0</v>
      </c>
      <c r="E93" s="64">
        <v>0</v>
      </c>
      <c r="F93" s="64">
        <v>0</v>
      </c>
      <c r="G93" s="64">
        <v>0</v>
      </c>
      <c r="H93" s="97"/>
      <c r="I93" s="97"/>
      <c r="J93" s="28"/>
    </row>
    <row r="94" spans="1:10" s="7" customFormat="1" ht="23.25" customHeight="1">
      <c r="A94" s="56" t="s">
        <v>163</v>
      </c>
      <c r="B94" s="75" t="s">
        <v>9</v>
      </c>
      <c r="C94" s="76">
        <v>2009</v>
      </c>
      <c r="D94" s="64">
        <v>0</v>
      </c>
      <c r="E94" s="64">
        <v>0</v>
      </c>
      <c r="F94" s="64">
        <v>0</v>
      </c>
      <c r="G94" s="64">
        <v>0</v>
      </c>
      <c r="H94" s="56"/>
      <c r="I94" s="56"/>
      <c r="J94" s="28"/>
    </row>
    <row r="95" spans="1:10" s="7" customFormat="1" ht="20.25" customHeight="1">
      <c r="A95" s="56" t="s">
        <v>127</v>
      </c>
      <c r="B95" s="77" t="s">
        <v>18</v>
      </c>
      <c r="C95" s="57" t="s">
        <v>78</v>
      </c>
      <c r="D95" s="64">
        <f>E95+F95+G95</f>
        <v>187.5</v>
      </c>
      <c r="E95" s="64">
        <v>62.5</v>
      </c>
      <c r="F95" s="64">
        <v>62.5</v>
      </c>
      <c r="G95" s="64">
        <v>62.5</v>
      </c>
      <c r="H95" s="97" t="s">
        <v>97</v>
      </c>
      <c r="I95" s="97"/>
      <c r="J95" s="28"/>
    </row>
    <row r="96" spans="1:10" s="7" customFormat="1" ht="23.25" customHeight="1">
      <c r="A96" s="56" t="s">
        <v>128</v>
      </c>
      <c r="B96" s="56" t="s">
        <v>129</v>
      </c>
      <c r="C96" s="57" t="s">
        <v>78</v>
      </c>
      <c r="D96" s="64">
        <f>E96+F96+G96</f>
        <v>255</v>
      </c>
      <c r="E96" s="64">
        <v>85</v>
      </c>
      <c r="F96" s="64">
        <v>85</v>
      </c>
      <c r="G96" s="64">
        <v>85</v>
      </c>
      <c r="H96" s="97" t="s">
        <v>97</v>
      </c>
      <c r="I96" s="97"/>
      <c r="J96" s="28"/>
    </row>
    <row r="97" spans="1:10" s="23" customFormat="1" ht="16.5" customHeight="1">
      <c r="A97" s="69" t="s">
        <v>14</v>
      </c>
      <c r="B97" s="71"/>
      <c r="C97" s="71"/>
      <c r="D97" s="64">
        <f>SUM(E97:G97)</f>
        <v>442.5</v>
      </c>
      <c r="E97" s="64">
        <f>SUM(E95:E96)</f>
        <v>147.5</v>
      </c>
      <c r="F97" s="64">
        <f>SUM(F95:F96)</f>
        <v>147.5</v>
      </c>
      <c r="G97" s="64">
        <f>SUM(G95:G96)</f>
        <v>147.5</v>
      </c>
      <c r="H97" s="97" t="s">
        <v>97</v>
      </c>
      <c r="I97" s="97"/>
      <c r="J97" s="29"/>
    </row>
    <row r="98" spans="1:10" s="23" customFormat="1" ht="30.75" customHeight="1">
      <c r="A98" s="108" t="s">
        <v>21</v>
      </c>
      <c r="B98" s="108"/>
      <c r="C98" s="108"/>
      <c r="D98" s="108"/>
      <c r="E98" s="108"/>
      <c r="F98" s="108"/>
      <c r="G98" s="108"/>
      <c r="H98" s="108"/>
      <c r="I98" s="108"/>
      <c r="J98" s="29"/>
    </row>
    <row r="99" spans="1:10" s="7" customFormat="1" ht="12.75" customHeight="1">
      <c r="A99" s="97" t="s">
        <v>164</v>
      </c>
      <c r="B99" s="97" t="s">
        <v>36</v>
      </c>
      <c r="C99" s="99" t="s">
        <v>78</v>
      </c>
      <c r="D99" s="98">
        <f>SUM(E99:G99)</f>
        <v>720</v>
      </c>
      <c r="E99" s="98">
        <v>240</v>
      </c>
      <c r="F99" s="98">
        <v>240</v>
      </c>
      <c r="G99" s="98">
        <v>240</v>
      </c>
      <c r="H99" s="97" t="s">
        <v>97</v>
      </c>
      <c r="I99" s="97"/>
      <c r="J99" s="28"/>
    </row>
    <row r="100" spans="1:10" s="7" customFormat="1" ht="12.75">
      <c r="A100" s="97"/>
      <c r="B100" s="97"/>
      <c r="C100" s="99"/>
      <c r="D100" s="98"/>
      <c r="E100" s="98"/>
      <c r="F100" s="98"/>
      <c r="G100" s="98"/>
      <c r="H100" s="97"/>
      <c r="I100" s="97"/>
      <c r="J100" s="28"/>
    </row>
    <row r="101" spans="1:10" s="7" customFormat="1" ht="5.25" customHeight="1" hidden="1">
      <c r="A101" s="97"/>
      <c r="B101" s="97"/>
      <c r="C101" s="99"/>
      <c r="D101" s="98"/>
      <c r="E101" s="98"/>
      <c r="F101" s="98"/>
      <c r="G101" s="98"/>
      <c r="H101" s="97"/>
      <c r="I101" s="97"/>
      <c r="J101" s="28"/>
    </row>
    <row r="102" spans="1:10" s="7" customFormat="1" ht="22.5" customHeight="1">
      <c r="A102" s="56" t="s">
        <v>165</v>
      </c>
      <c r="B102" s="56" t="s">
        <v>130</v>
      </c>
      <c r="C102" s="57" t="s">
        <v>78</v>
      </c>
      <c r="D102" s="58">
        <f>SUM(E102:G102)</f>
        <v>60</v>
      </c>
      <c r="E102" s="58">
        <v>20</v>
      </c>
      <c r="F102" s="58">
        <v>20</v>
      </c>
      <c r="G102" s="58">
        <v>20</v>
      </c>
      <c r="H102" s="97" t="s">
        <v>97</v>
      </c>
      <c r="I102" s="97"/>
      <c r="J102" s="28"/>
    </row>
    <row r="103" spans="1:10" s="7" customFormat="1" ht="18" customHeight="1">
      <c r="A103" s="97" t="s">
        <v>131</v>
      </c>
      <c r="B103" s="97" t="s">
        <v>26</v>
      </c>
      <c r="C103" s="99" t="s">
        <v>78</v>
      </c>
      <c r="D103" s="98">
        <f>SUM(E103:G103)</f>
        <v>75</v>
      </c>
      <c r="E103" s="98">
        <v>25</v>
      </c>
      <c r="F103" s="98">
        <v>25</v>
      </c>
      <c r="G103" s="98">
        <v>25</v>
      </c>
      <c r="H103" s="97" t="s">
        <v>97</v>
      </c>
      <c r="I103" s="97"/>
      <c r="J103" s="28"/>
    </row>
    <row r="104" spans="1:10" s="7" customFormat="1" ht="4.5" customHeight="1">
      <c r="A104" s="97"/>
      <c r="B104" s="97"/>
      <c r="C104" s="99"/>
      <c r="D104" s="98"/>
      <c r="E104" s="98"/>
      <c r="F104" s="98"/>
      <c r="G104" s="98"/>
      <c r="H104" s="97"/>
      <c r="I104" s="97"/>
      <c r="J104" s="28"/>
    </row>
    <row r="105" spans="1:10" s="7" customFormat="1" ht="2.25" customHeight="1" hidden="1">
      <c r="A105" s="97"/>
      <c r="B105" s="97"/>
      <c r="C105" s="99"/>
      <c r="D105" s="98"/>
      <c r="E105" s="98"/>
      <c r="F105" s="98"/>
      <c r="G105" s="98"/>
      <c r="H105" s="97"/>
      <c r="I105" s="97"/>
      <c r="J105" s="28"/>
    </row>
    <row r="106" spans="1:10" s="7" customFormat="1" ht="5.25" customHeight="1" hidden="1">
      <c r="A106" s="97"/>
      <c r="B106" s="97"/>
      <c r="C106" s="99"/>
      <c r="D106" s="98"/>
      <c r="E106" s="98"/>
      <c r="F106" s="98"/>
      <c r="G106" s="98"/>
      <c r="H106" s="97"/>
      <c r="I106" s="97"/>
      <c r="J106" s="28"/>
    </row>
    <row r="107" spans="1:10" s="7" customFormat="1" ht="18" customHeight="1">
      <c r="A107" s="56" t="s">
        <v>132</v>
      </c>
      <c r="B107" s="56" t="s">
        <v>18</v>
      </c>
      <c r="C107" s="57" t="s">
        <v>78</v>
      </c>
      <c r="D107" s="58">
        <f>SUM(E107:G107)</f>
        <v>270</v>
      </c>
      <c r="E107" s="58">
        <v>90</v>
      </c>
      <c r="F107" s="58">
        <v>90</v>
      </c>
      <c r="G107" s="58">
        <v>90</v>
      </c>
      <c r="H107" s="97" t="s">
        <v>97</v>
      </c>
      <c r="I107" s="97"/>
      <c r="J107" s="28"/>
    </row>
    <row r="108" spans="1:10" s="7" customFormat="1" ht="12.75">
      <c r="A108" s="97" t="s">
        <v>60</v>
      </c>
      <c r="B108" s="97" t="s">
        <v>61</v>
      </c>
      <c r="C108" s="99" t="s">
        <v>78</v>
      </c>
      <c r="D108" s="116">
        <f>SUM(E108:G108)</f>
        <v>619.6</v>
      </c>
      <c r="E108" s="116">
        <v>196.6</v>
      </c>
      <c r="F108" s="116">
        <v>208</v>
      </c>
      <c r="G108" s="116">
        <v>215</v>
      </c>
      <c r="H108" s="97" t="s">
        <v>97</v>
      </c>
      <c r="I108" s="97"/>
      <c r="J108" s="28"/>
    </row>
    <row r="109" spans="1:10" s="7" customFormat="1" ht="23.25" customHeight="1">
      <c r="A109" s="97"/>
      <c r="B109" s="97"/>
      <c r="C109" s="99"/>
      <c r="D109" s="116"/>
      <c r="E109" s="116"/>
      <c r="F109" s="116"/>
      <c r="G109" s="116"/>
      <c r="H109" s="97"/>
      <c r="I109" s="97"/>
      <c r="J109" s="28"/>
    </row>
    <row r="110" spans="1:10" s="7" customFormat="1" ht="12.75">
      <c r="A110" s="97" t="s">
        <v>83</v>
      </c>
      <c r="B110" s="97" t="s">
        <v>19</v>
      </c>
      <c r="C110" s="99" t="s">
        <v>78</v>
      </c>
      <c r="D110" s="98">
        <f>SUM(E110:G110)</f>
        <v>30</v>
      </c>
      <c r="E110" s="98">
        <v>10</v>
      </c>
      <c r="F110" s="98">
        <v>10</v>
      </c>
      <c r="G110" s="98">
        <v>10</v>
      </c>
      <c r="H110" s="97" t="s">
        <v>97</v>
      </c>
      <c r="I110" s="97"/>
      <c r="J110" s="28"/>
    </row>
    <row r="111" spans="1:10" s="7" customFormat="1" ht="12.75">
      <c r="A111" s="97"/>
      <c r="B111" s="97"/>
      <c r="C111" s="99"/>
      <c r="D111" s="98"/>
      <c r="E111" s="98"/>
      <c r="F111" s="98"/>
      <c r="G111" s="98"/>
      <c r="H111" s="97"/>
      <c r="I111" s="97"/>
      <c r="J111" s="28"/>
    </row>
    <row r="112" spans="1:10" s="7" customFormat="1" ht="12" customHeight="1">
      <c r="A112" s="97"/>
      <c r="B112" s="97"/>
      <c r="C112" s="99"/>
      <c r="D112" s="98"/>
      <c r="E112" s="98"/>
      <c r="F112" s="98"/>
      <c r="G112" s="98"/>
      <c r="H112" s="97"/>
      <c r="I112" s="97"/>
      <c r="J112" s="28"/>
    </row>
    <row r="113" spans="1:23" s="24" customFormat="1" ht="16.5">
      <c r="A113" s="69" t="s">
        <v>14</v>
      </c>
      <c r="B113" s="71"/>
      <c r="C113" s="71"/>
      <c r="D113" s="64">
        <f>SUM(E113:G113)</f>
        <v>1774.6</v>
      </c>
      <c r="E113" s="64">
        <f>SUM(E99+E102+E103+E107+E108+E110)</f>
        <v>581.6</v>
      </c>
      <c r="F113" s="64">
        <f>SUM(F99+F102+F103+F107+F108+F110)</f>
        <v>593</v>
      </c>
      <c r="G113" s="64">
        <f>SUM(G99+G102+G103+G107+G108+G110)</f>
        <v>600</v>
      </c>
      <c r="H113" s="97" t="s">
        <v>97</v>
      </c>
      <c r="I113" s="97"/>
      <c r="J113" s="29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</row>
    <row r="114" spans="1:23" s="25" customFormat="1" ht="34.5" customHeight="1">
      <c r="A114" s="108" t="s">
        <v>22</v>
      </c>
      <c r="B114" s="108"/>
      <c r="C114" s="108"/>
      <c r="D114" s="108"/>
      <c r="E114" s="108"/>
      <c r="F114" s="108"/>
      <c r="G114" s="108"/>
      <c r="H114" s="108"/>
      <c r="I114" s="108"/>
      <c r="J114" s="29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</row>
    <row r="115" spans="1:23" s="7" customFormat="1" ht="12.75">
      <c r="A115" s="97" t="s">
        <v>23</v>
      </c>
      <c r="B115" s="97" t="s">
        <v>95</v>
      </c>
      <c r="C115" s="99" t="s">
        <v>78</v>
      </c>
      <c r="D115" s="98">
        <v>0</v>
      </c>
      <c r="E115" s="98">
        <v>0</v>
      </c>
      <c r="F115" s="98">
        <v>0</v>
      </c>
      <c r="G115" s="98">
        <v>0</v>
      </c>
      <c r="H115" s="97"/>
      <c r="I115" s="97"/>
      <c r="J115" s="28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s="7" customFormat="1" ht="9.75" customHeight="1">
      <c r="A116" s="97"/>
      <c r="B116" s="97"/>
      <c r="C116" s="99"/>
      <c r="D116" s="98"/>
      <c r="E116" s="98"/>
      <c r="F116" s="98"/>
      <c r="G116" s="98"/>
      <c r="H116" s="97"/>
      <c r="I116" s="97"/>
      <c r="J116" s="28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10" s="7" customFormat="1" ht="5.25" customHeight="1" hidden="1">
      <c r="A117" s="97"/>
      <c r="B117" s="97"/>
      <c r="C117" s="99"/>
      <c r="D117" s="98"/>
      <c r="E117" s="98"/>
      <c r="F117" s="98"/>
      <c r="G117" s="98"/>
      <c r="H117" s="97"/>
      <c r="I117" s="97"/>
      <c r="J117" s="28"/>
    </row>
    <row r="118" spans="1:10" s="7" customFormat="1" ht="12.75">
      <c r="A118" s="97" t="s">
        <v>24</v>
      </c>
      <c r="B118" s="97" t="s">
        <v>95</v>
      </c>
      <c r="C118" s="99" t="s">
        <v>77</v>
      </c>
      <c r="D118" s="98">
        <v>0</v>
      </c>
      <c r="E118" s="98">
        <v>0</v>
      </c>
      <c r="F118" s="98">
        <v>0</v>
      </c>
      <c r="G118" s="98">
        <v>0</v>
      </c>
      <c r="H118" s="97"/>
      <c r="I118" s="97"/>
      <c r="J118" s="28"/>
    </row>
    <row r="119" spans="1:10" s="7" customFormat="1" ht="12.75">
      <c r="A119" s="97"/>
      <c r="B119" s="97"/>
      <c r="C119" s="99"/>
      <c r="D119" s="98"/>
      <c r="E119" s="98"/>
      <c r="F119" s="98"/>
      <c r="G119" s="98"/>
      <c r="H119" s="97"/>
      <c r="I119" s="97"/>
      <c r="J119" s="28"/>
    </row>
    <row r="120" spans="1:10" s="7" customFormat="1" ht="26.25" customHeight="1">
      <c r="A120" s="97"/>
      <c r="B120" s="97"/>
      <c r="C120" s="99"/>
      <c r="D120" s="98"/>
      <c r="E120" s="98"/>
      <c r="F120" s="98"/>
      <c r="G120" s="98"/>
      <c r="H120" s="97"/>
      <c r="I120" s="97"/>
      <c r="J120" s="28"/>
    </row>
    <row r="121" spans="1:10" s="7" customFormat="1" ht="2.25" customHeight="1">
      <c r="A121" s="97"/>
      <c r="B121" s="97"/>
      <c r="C121" s="99"/>
      <c r="D121" s="98"/>
      <c r="E121" s="98"/>
      <c r="F121" s="98"/>
      <c r="G121" s="98"/>
      <c r="H121" s="97"/>
      <c r="I121" s="97"/>
      <c r="J121" s="28"/>
    </row>
    <row r="122" spans="1:10" s="7" customFormat="1" ht="12.75" hidden="1">
      <c r="A122" s="97"/>
      <c r="B122" s="97"/>
      <c r="C122" s="99"/>
      <c r="D122" s="98"/>
      <c r="E122" s="98"/>
      <c r="F122" s="98"/>
      <c r="G122" s="98"/>
      <c r="H122" s="97"/>
      <c r="I122" s="97"/>
      <c r="J122" s="28"/>
    </row>
    <row r="123" spans="1:10" s="7" customFormat="1" ht="10.5" customHeight="1" hidden="1">
      <c r="A123" s="97"/>
      <c r="B123" s="97"/>
      <c r="C123" s="99"/>
      <c r="D123" s="98"/>
      <c r="E123" s="98"/>
      <c r="F123" s="98"/>
      <c r="G123" s="98"/>
      <c r="H123" s="97"/>
      <c r="I123" s="97"/>
      <c r="J123" s="28"/>
    </row>
    <row r="124" spans="1:10" s="7" customFormat="1" ht="22.5" customHeight="1">
      <c r="A124" s="97" t="s">
        <v>133</v>
      </c>
      <c r="B124" s="97" t="s">
        <v>26</v>
      </c>
      <c r="C124" s="99" t="s">
        <v>78</v>
      </c>
      <c r="D124" s="98">
        <f>SUM(E124:G124)</f>
        <v>35</v>
      </c>
      <c r="E124" s="98">
        <v>10</v>
      </c>
      <c r="F124" s="98">
        <v>10</v>
      </c>
      <c r="G124" s="98">
        <v>15</v>
      </c>
      <c r="H124" s="97" t="s">
        <v>97</v>
      </c>
      <c r="I124" s="97"/>
      <c r="J124" s="28"/>
    </row>
    <row r="125" spans="1:10" s="7" customFormat="1" ht="9" customHeight="1" hidden="1">
      <c r="A125" s="97"/>
      <c r="B125" s="97"/>
      <c r="C125" s="99"/>
      <c r="D125" s="98"/>
      <c r="E125" s="98"/>
      <c r="F125" s="98"/>
      <c r="G125" s="98"/>
      <c r="H125" s="97"/>
      <c r="I125" s="97"/>
      <c r="J125" s="28"/>
    </row>
    <row r="126" spans="1:10" s="7" customFormat="1" ht="36.75" customHeight="1" hidden="1">
      <c r="A126" s="97"/>
      <c r="B126" s="97"/>
      <c r="C126" s="99"/>
      <c r="D126" s="98"/>
      <c r="E126" s="98"/>
      <c r="F126" s="98"/>
      <c r="G126" s="98"/>
      <c r="H126" s="97"/>
      <c r="I126" s="97"/>
      <c r="J126" s="28"/>
    </row>
    <row r="127" spans="1:10" s="7" customFormat="1" ht="22.5" customHeight="1">
      <c r="A127" s="97" t="s">
        <v>166</v>
      </c>
      <c r="B127" s="97" t="s">
        <v>134</v>
      </c>
      <c r="C127" s="99" t="s">
        <v>78</v>
      </c>
      <c r="D127" s="98">
        <f>SUM(E127:G127)</f>
        <v>45</v>
      </c>
      <c r="E127" s="98">
        <v>15</v>
      </c>
      <c r="F127" s="98">
        <v>15</v>
      </c>
      <c r="G127" s="98">
        <v>15</v>
      </c>
      <c r="H127" s="97" t="s">
        <v>97</v>
      </c>
      <c r="I127" s="97"/>
      <c r="J127" s="28"/>
    </row>
    <row r="128" spans="1:10" s="7" customFormat="1" ht="11.25" customHeight="1" hidden="1">
      <c r="A128" s="97"/>
      <c r="B128" s="97"/>
      <c r="C128" s="99"/>
      <c r="D128" s="98"/>
      <c r="E128" s="98"/>
      <c r="F128" s="98"/>
      <c r="G128" s="98"/>
      <c r="H128" s="97"/>
      <c r="I128" s="97"/>
      <c r="J128" s="28"/>
    </row>
    <row r="129" spans="1:10" s="7" customFormat="1" ht="36.75" customHeight="1" hidden="1">
      <c r="A129" s="97"/>
      <c r="B129" s="97"/>
      <c r="C129" s="99"/>
      <c r="D129" s="98"/>
      <c r="E129" s="98"/>
      <c r="F129" s="98"/>
      <c r="G129" s="98"/>
      <c r="H129" s="97"/>
      <c r="I129" s="97"/>
      <c r="J129" s="28"/>
    </row>
    <row r="130" spans="1:10" s="7" customFormat="1" ht="16.5" customHeight="1">
      <c r="A130" s="78" t="s">
        <v>106</v>
      </c>
      <c r="B130" s="71"/>
      <c r="C130" s="71"/>
      <c r="D130" s="79"/>
      <c r="E130" s="79"/>
      <c r="F130" s="79"/>
      <c r="G130" s="79"/>
      <c r="H130" s="117"/>
      <c r="I130" s="117"/>
      <c r="J130" s="28"/>
    </row>
    <row r="131" spans="1:10" s="7" customFormat="1" ht="16.5" customHeight="1">
      <c r="A131" s="78" t="s">
        <v>135</v>
      </c>
      <c r="B131" s="71"/>
      <c r="C131" s="71"/>
      <c r="D131" s="79"/>
      <c r="E131" s="80">
        <v>8</v>
      </c>
      <c r="F131" s="80">
        <v>8</v>
      </c>
      <c r="G131" s="80">
        <v>8</v>
      </c>
      <c r="H131" s="117"/>
      <c r="I131" s="117"/>
      <c r="J131" s="28"/>
    </row>
    <row r="132" spans="1:10" s="7" customFormat="1" ht="19.5" customHeight="1">
      <c r="A132" s="78" t="s">
        <v>136</v>
      </c>
      <c r="B132" s="71"/>
      <c r="C132" s="71"/>
      <c r="D132" s="79"/>
      <c r="E132" s="80">
        <v>7</v>
      </c>
      <c r="F132" s="80">
        <v>7</v>
      </c>
      <c r="G132" s="80">
        <v>7</v>
      </c>
      <c r="H132" s="117"/>
      <c r="I132" s="117"/>
      <c r="J132" s="28"/>
    </row>
    <row r="133" spans="1:10" s="7" customFormat="1" ht="12.75">
      <c r="A133" s="97" t="s">
        <v>64</v>
      </c>
      <c r="B133" s="97" t="s">
        <v>65</v>
      </c>
      <c r="C133" s="99" t="s">
        <v>78</v>
      </c>
      <c r="D133" s="109">
        <v>180</v>
      </c>
      <c r="E133" s="109">
        <v>60</v>
      </c>
      <c r="F133" s="109">
        <v>60</v>
      </c>
      <c r="G133" s="109">
        <v>65</v>
      </c>
      <c r="H133" s="97" t="s">
        <v>97</v>
      </c>
      <c r="I133" s="97"/>
      <c r="J133" s="28"/>
    </row>
    <row r="134" spans="1:10" s="7" customFormat="1" ht="7.5" customHeight="1">
      <c r="A134" s="97"/>
      <c r="B134" s="97"/>
      <c r="C134" s="99"/>
      <c r="D134" s="109"/>
      <c r="E134" s="109"/>
      <c r="F134" s="109"/>
      <c r="G134" s="109"/>
      <c r="H134" s="97"/>
      <c r="I134" s="97"/>
      <c r="J134" s="28"/>
    </row>
    <row r="135" spans="1:10" s="7" customFormat="1" ht="16.5">
      <c r="A135" s="81" t="s">
        <v>84</v>
      </c>
      <c r="B135" s="81"/>
      <c r="C135" s="81"/>
      <c r="D135" s="82"/>
      <c r="E135" s="82"/>
      <c r="F135" s="82"/>
      <c r="G135" s="82"/>
      <c r="H135" s="100"/>
      <c r="I135" s="100"/>
      <c r="J135" s="28"/>
    </row>
    <row r="136" spans="1:10" s="7" customFormat="1" ht="19.5" customHeight="1">
      <c r="A136" s="81" t="s">
        <v>66</v>
      </c>
      <c r="B136" s="81"/>
      <c r="C136" s="81" t="s">
        <v>86</v>
      </c>
      <c r="D136" s="82"/>
      <c r="E136" s="82">
        <v>0</v>
      </c>
      <c r="F136" s="82">
        <v>0</v>
      </c>
      <c r="G136" s="82">
        <v>0</v>
      </c>
      <c r="H136" s="100"/>
      <c r="I136" s="100"/>
      <c r="J136" s="28"/>
    </row>
    <row r="137" spans="1:10" s="7" customFormat="1" ht="18" customHeight="1">
      <c r="A137" s="81" t="s">
        <v>67</v>
      </c>
      <c r="B137" s="81"/>
      <c r="C137" s="81" t="s">
        <v>87</v>
      </c>
      <c r="D137" s="82"/>
      <c r="E137" s="82">
        <v>25</v>
      </c>
      <c r="F137" s="82">
        <v>25</v>
      </c>
      <c r="G137" s="82">
        <v>25</v>
      </c>
      <c r="H137" s="100"/>
      <c r="I137" s="100"/>
      <c r="J137" s="28"/>
    </row>
    <row r="138" spans="1:10" s="7" customFormat="1" ht="16.5" customHeight="1">
      <c r="A138" s="81" t="s">
        <v>68</v>
      </c>
      <c r="B138" s="81"/>
      <c r="C138" s="81" t="s">
        <v>87</v>
      </c>
      <c r="D138" s="82"/>
      <c r="E138" s="82">
        <v>15</v>
      </c>
      <c r="F138" s="82">
        <v>15</v>
      </c>
      <c r="G138" s="82">
        <v>15</v>
      </c>
      <c r="H138" s="100"/>
      <c r="I138" s="100"/>
      <c r="J138" s="28"/>
    </row>
    <row r="139" spans="1:10" s="7" customFormat="1" ht="17.25" customHeight="1">
      <c r="A139" s="81" t="s">
        <v>69</v>
      </c>
      <c r="B139" s="81"/>
      <c r="C139" s="81" t="s">
        <v>87</v>
      </c>
      <c r="D139" s="82"/>
      <c r="E139" s="82">
        <v>5</v>
      </c>
      <c r="F139" s="82">
        <v>5</v>
      </c>
      <c r="G139" s="82">
        <v>5</v>
      </c>
      <c r="H139" s="100"/>
      <c r="I139" s="100"/>
      <c r="J139" s="28"/>
    </row>
    <row r="140" spans="1:10" s="7" customFormat="1" ht="20.25" customHeight="1">
      <c r="A140" s="81" t="s">
        <v>70</v>
      </c>
      <c r="B140" s="81"/>
      <c r="C140" s="81" t="s">
        <v>87</v>
      </c>
      <c r="D140" s="82"/>
      <c r="E140" s="82">
        <v>15</v>
      </c>
      <c r="F140" s="82">
        <v>15</v>
      </c>
      <c r="G140" s="82">
        <v>15</v>
      </c>
      <c r="H140" s="100"/>
      <c r="I140" s="100"/>
      <c r="J140" s="28"/>
    </row>
    <row r="141" spans="1:10" s="23" customFormat="1" ht="18" customHeight="1">
      <c r="A141" s="69" t="s">
        <v>14</v>
      </c>
      <c r="B141" s="71"/>
      <c r="C141" s="71"/>
      <c r="D141" s="64">
        <f>SUM(E141:G141)</f>
        <v>265</v>
      </c>
      <c r="E141" s="64">
        <f>SUM(E124+E127+E133)</f>
        <v>85</v>
      </c>
      <c r="F141" s="64">
        <f>SUM(F124+F127+F133)</f>
        <v>85</v>
      </c>
      <c r="G141" s="64">
        <f>SUM(G124+G127+G133)</f>
        <v>95</v>
      </c>
      <c r="H141" s="97" t="s">
        <v>97</v>
      </c>
      <c r="I141" s="97"/>
      <c r="J141" s="29"/>
    </row>
    <row r="142" spans="1:10" s="26" customFormat="1" ht="14.25">
      <c r="A142" s="108" t="s">
        <v>93</v>
      </c>
      <c r="B142" s="108"/>
      <c r="C142" s="108"/>
      <c r="D142" s="108"/>
      <c r="E142" s="108"/>
      <c r="F142" s="108"/>
      <c r="G142" s="108"/>
      <c r="H142" s="108"/>
      <c r="I142" s="108"/>
      <c r="J142" s="30"/>
    </row>
    <row r="143" spans="1:10" s="26" customFormat="1" ht="38.2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30"/>
    </row>
    <row r="144" spans="1:10" s="26" customFormat="1" ht="18.75" customHeight="1">
      <c r="A144" s="97" t="s">
        <v>137</v>
      </c>
      <c r="B144" s="97" t="s">
        <v>26</v>
      </c>
      <c r="C144" s="99" t="s">
        <v>78</v>
      </c>
      <c r="D144" s="98">
        <f>SUM(E144:G147)</f>
        <v>65</v>
      </c>
      <c r="E144" s="98">
        <v>20</v>
      </c>
      <c r="F144" s="98">
        <v>20</v>
      </c>
      <c r="G144" s="98">
        <v>25</v>
      </c>
      <c r="H144" s="97" t="s">
        <v>97</v>
      </c>
      <c r="I144" s="97"/>
      <c r="J144" s="30"/>
    </row>
    <row r="145" spans="1:10" s="26" customFormat="1" ht="14.25" customHeight="1">
      <c r="A145" s="97"/>
      <c r="B145" s="97"/>
      <c r="C145" s="99"/>
      <c r="D145" s="98"/>
      <c r="E145" s="98"/>
      <c r="F145" s="98"/>
      <c r="G145" s="98"/>
      <c r="H145" s="97"/>
      <c r="I145" s="97"/>
      <c r="J145" s="30"/>
    </row>
    <row r="146" spans="1:10" s="26" customFormat="1" ht="18.75" customHeight="1" hidden="1">
      <c r="A146" s="97"/>
      <c r="B146" s="97"/>
      <c r="C146" s="99"/>
      <c r="D146" s="98"/>
      <c r="E146" s="98"/>
      <c r="F146" s="98"/>
      <c r="G146" s="98"/>
      <c r="H146" s="97"/>
      <c r="I146" s="97"/>
      <c r="J146" s="30"/>
    </row>
    <row r="147" spans="1:10" s="26" customFormat="1" ht="5.25" customHeight="1" hidden="1">
      <c r="A147" s="97"/>
      <c r="B147" s="97"/>
      <c r="C147" s="99"/>
      <c r="D147" s="98"/>
      <c r="E147" s="98"/>
      <c r="F147" s="98"/>
      <c r="G147" s="98"/>
      <c r="H147" s="97"/>
      <c r="I147" s="97"/>
      <c r="J147" s="30"/>
    </row>
    <row r="148" spans="1:10" s="7" customFormat="1" ht="12.75">
      <c r="A148" s="97" t="s">
        <v>62</v>
      </c>
      <c r="B148" s="97" t="s">
        <v>26</v>
      </c>
      <c r="C148" s="99" t="s">
        <v>78</v>
      </c>
      <c r="D148" s="98">
        <f>SUM(E148:G148)</f>
        <v>600</v>
      </c>
      <c r="E148" s="98">
        <v>200</v>
      </c>
      <c r="F148" s="98">
        <v>200</v>
      </c>
      <c r="G148" s="98">
        <v>200</v>
      </c>
      <c r="H148" s="97" t="s">
        <v>97</v>
      </c>
      <c r="I148" s="97"/>
      <c r="J148" s="28"/>
    </row>
    <row r="149" spans="1:10" s="7" customFormat="1" ht="12.75">
      <c r="A149" s="97"/>
      <c r="B149" s="97"/>
      <c r="C149" s="99"/>
      <c r="D149" s="98"/>
      <c r="E149" s="98"/>
      <c r="F149" s="98"/>
      <c r="G149" s="98"/>
      <c r="H149" s="97"/>
      <c r="I149" s="97"/>
      <c r="J149" s="28"/>
    </row>
    <row r="150" spans="1:10" s="7" customFormat="1" ht="9.75" customHeight="1">
      <c r="A150" s="97"/>
      <c r="B150" s="97"/>
      <c r="C150" s="99"/>
      <c r="D150" s="98"/>
      <c r="E150" s="98"/>
      <c r="F150" s="98"/>
      <c r="G150" s="98"/>
      <c r="H150" s="97"/>
      <c r="I150" s="97"/>
      <c r="J150" s="28"/>
    </row>
    <row r="151" spans="1:10" s="7" customFormat="1" ht="22.5" customHeight="1" hidden="1">
      <c r="A151" s="97"/>
      <c r="B151" s="97"/>
      <c r="C151" s="99"/>
      <c r="D151" s="98"/>
      <c r="E151" s="98"/>
      <c r="F151" s="98"/>
      <c r="G151" s="98"/>
      <c r="H151" s="97"/>
      <c r="I151" s="97"/>
      <c r="J151" s="28"/>
    </row>
    <row r="152" spans="1:10" s="7" customFormat="1" ht="12.75">
      <c r="A152" s="97" t="s">
        <v>27</v>
      </c>
      <c r="B152" s="97" t="s">
        <v>9</v>
      </c>
      <c r="C152" s="99" t="s">
        <v>77</v>
      </c>
      <c r="D152" s="98">
        <f>SUM(E152:G152)</f>
        <v>0</v>
      </c>
      <c r="E152" s="98">
        <v>0</v>
      </c>
      <c r="F152" s="98">
        <v>0</v>
      </c>
      <c r="G152" s="98">
        <v>0</v>
      </c>
      <c r="H152" s="97"/>
      <c r="I152" s="97"/>
      <c r="J152" s="28"/>
    </row>
    <row r="153" spans="1:10" s="7" customFormat="1" ht="12.75">
      <c r="A153" s="97"/>
      <c r="B153" s="97"/>
      <c r="C153" s="99"/>
      <c r="D153" s="98"/>
      <c r="E153" s="98"/>
      <c r="F153" s="98"/>
      <c r="G153" s="98"/>
      <c r="H153" s="97"/>
      <c r="I153" s="97"/>
      <c r="J153" s="28"/>
    </row>
    <row r="154" spans="1:10" s="7" customFormat="1" ht="12.75">
      <c r="A154" s="97"/>
      <c r="B154" s="97"/>
      <c r="C154" s="99"/>
      <c r="D154" s="98"/>
      <c r="E154" s="98"/>
      <c r="F154" s="98"/>
      <c r="G154" s="98"/>
      <c r="H154" s="97"/>
      <c r="I154" s="97"/>
      <c r="J154" s="28"/>
    </row>
    <row r="155" spans="1:10" s="7" customFormat="1" ht="1.5" customHeight="1">
      <c r="A155" s="97"/>
      <c r="B155" s="97"/>
      <c r="C155" s="99"/>
      <c r="D155" s="98"/>
      <c r="E155" s="98"/>
      <c r="F155" s="98"/>
      <c r="G155" s="98"/>
      <c r="H155" s="97"/>
      <c r="I155" s="97"/>
      <c r="J155" s="28"/>
    </row>
    <row r="156" spans="1:10" s="7" customFormat="1" ht="23.25" customHeight="1" hidden="1">
      <c r="A156" s="97"/>
      <c r="B156" s="97"/>
      <c r="C156" s="99"/>
      <c r="D156" s="98"/>
      <c r="E156" s="98"/>
      <c r="F156" s="98"/>
      <c r="G156" s="98"/>
      <c r="H156" s="97"/>
      <c r="I156" s="97"/>
      <c r="J156" s="28"/>
    </row>
    <row r="157" spans="1:10" s="23" customFormat="1" ht="18" customHeight="1">
      <c r="A157" s="69" t="s">
        <v>14</v>
      </c>
      <c r="B157" s="71"/>
      <c r="C157" s="71"/>
      <c r="D157" s="64">
        <f>SUM(E157:G157)</f>
        <v>665</v>
      </c>
      <c r="E157" s="64">
        <f>SUM(E144:E148)</f>
        <v>220</v>
      </c>
      <c r="F157" s="64">
        <f>SUM(F144:F148)</f>
        <v>220</v>
      </c>
      <c r="G157" s="64">
        <f>SUM(G144:G148)</f>
        <v>225</v>
      </c>
      <c r="H157" s="97" t="s">
        <v>97</v>
      </c>
      <c r="I157" s="97"/>
      <c r="J157" s="29">
        <v>12</v>
      </c>
    </row>
    <row r="158" spans="1:10" s="7" customFormat="1" ht="34.5" customHeight="1">
      <c r="A158" s="108" t="s">
        <v>94</v>
      </c>
      <c r="B158" s="108"/>
      <c r="C158" s="108"/>
      <c r="D158" s="108"/>
      <c r="E158" s="108"/>
      <c r="F158" s="108"/>
      <c r="G158" s="108"/>
      <c r="H158" s="108"/>
      <c r="I158" s="108"/>
      <c r="J158" s="28"/>
    </row>
    <row r="159" spans="1:10" s="7" customFormat="1" ht="12.75">
      <c r="A159" s="97" t="s">
        <v>63</v>
      </c>
      <c r="B159" s="97" t="s">
        <v>9</v>
      </c>
      <c r="C159" s="97" t="s">
        <v>78</v>
      </c>
      <c r="D159" s="98">
        <f>SUM(E159:G160)</f>
        <v>0</v>
      </c>
      <c r="E159" s="98">
        <v>0</v>
      </c>
      <c r="F159" s="98">
        <v>0</v>
      </c>
      <c r="G159" s="98">
        <v>0</v>
      </c>
      <c r="H159" s="97"/>
      <c r="I159" s="97"/>
      <c r="J159" s="28"/>
    </row>
    <row r="160" spans="1:10" s="7" customFormat="1" ht="6" customHeight="1">
      <c r="A160" s="97"/>
      <c r="B160" s="97"/>
      <c r="C160" s="97"/>
      <c r="D160" s="98"/>
      <c r="E160" s="98"/>
      <c r="F160" s="98"/>
      <c r="G160" s="98"/>
      <c r="H160" s="97"/>
      <c r="I160" s="97"/>
      <c r="J160" s="28"/>
    </row>
    <row r="161" spans="1:10" s="7" customFormat="1" ht="18.75" customHeight="1">
      <c r="A161" s="97" t="s">
        <v>138</v>
      </c>
      <c r="B161" s="97" t="s">
        <v>139</v>
      </c>
      <c r="C161" s="97" t="s">
        <v>78</v>
      </c>
      <c r="D161" s="98">
        <f>SUM(E161:G163)</f>
        <v>30</v>
      </c>
      <c r="E161" s="98">
        <v>10</v>
      </c>
      <c r="F161" s="98">
        <v>10</v>
      </c>
      <c r="G161" s="98">
        <v>10</v>
      </c>
      <c r="H161" s="97" t="s">
        <v>97</v>
      </c>
      <c r="I161" s="97"/>
      <c r="J161" s="28"/>
    </row>
    <row r="162" spans="1:10" s="7" customFormat="1" ht="3.75" customHeight="1" hidden="1">
      <c r="A162" s="97"/>
      <c r="B162" s="97"/>
      <c r="C162" s="97"/>
      <c r="D162" s="98"/>
      <c r="E162" s="98"/>
      <c r="F162" s="98"/>
      <c r="G162" s="98"/>
      <c r="H162" s="97"/>
      <c r="I162" s="97"/>
      <c r="J162" s="28"/>
    </row>
    <row r="163" spans="1:10" s="7" customFormat="1" ht="30.75" customHeight="1" hidden="1">
      <c r="A163" s="97"/>
      <c r="B163" s="97"/>
      <c r="C163" s="97"/>
      <c r="D163" s="98"/>
      <c r="E163" s="98"/>
      <c r="F163" s="98"/>
      <c r="G163" s="98"/>
      <c r="H163" s="97"/>
      <c r="I163" s="97"/>
      <c r="J163" s="28"/>
    </row>
    <row r="164" spans="1:10" s="7" customFormat="1" ht="21.75" customHeight="1">
      <c r="A164" s="97" t="s">
        <v>140</v>
      </c>
      <c r="B164" s="97" t="s">
        <v>26</v>
      </c>
      <c r="C164" s="97" t="s">
        <v>78</v>
      </c>
      <c r="D164" s="98">
        <f>SUM(E164:G165)</f>
        <v>75</v>
      </c>
      <c r="E164" s="98">
        <v>25</v>
      </c>
      <c r="F164" s="98">
        <v>25</v>
      </c>
      <c r="G164" s="98">
        <v>25</v>
      </c>
      <c r="H164" s="97" t="s">
        <v>97</v>
      </c>
      <c r="I164" s="97"/>
      <c r="J164" s="28"/>
    </row>
    <row r="165" spans="1:10" s="7" customFormat="1" ht="3" customHeight="1" hidden="1">
      <c r="A165" s="97"/>
      <c r="B165" s="97"/>
      <c r="C165" s="97"/>
      <c r="D165" s="98"/>
      <c r="E165" s="98"/>
      <c r="F165" s="98"/>
      <c r="G165" s="98"/>
      <c r="H165" s="97"/>
      <c r="I165" s="97"/>
      <c r="J165" s="28"/>
    </row>
    <row r="166" spans="1:10" s="7" customFormat="1" ht="21" customHeight="1">
      <c r="A166" s="70" t="s">
        <v>141</v>
      </c>
      <c r="B166" s="71" t="s">
        <v>26</v>
      </c>
      <c r="C166" s="57" t="s">
        <v>78</v>
      </c>
      <c r="D166" s="64">
        <f>SUM(E166:G166)</f>
        <v>14</v>
      </c>
      <c r="E166" s="64">
        <v>3</v>
      </c>
      <c r="F166" s="64">
        <v>3</v>
      </c>
      <c r="G166" s="64">
        <v>8</v>
      </c>
      <c r="H166" s="97" t="s">
        <v>97</v>
      </c>
      <c r="I166" s="97"/>
      <c r="J166" s="28"/>
    </row>
    <row r="167" spans="1:10" s="7" customFormat="1" ht="22.5" customHeight="1">
      <c r="A167" s="97" t="s">
        <v>143</v>
      </c>
      <c r="B167" s="97" t="s">
        <v>26</v>
      </c>
      <c r="C167" s="97" t="s">
        <v>78</v>
      </c>
      <c r="D167" s="98">
        <f>SUM(E167:G170)</f>
        <v>125</v>
      </c>
      <c r="E167" s="98">
        <v>40</v>
      </c>
      <c r="F167" s="98">
        <v>40</v>
      </c>
      <c r="G167" s="98">
        <v>45</v>
      </c>
      <c r="H167" s="97" t="s">
        <v>97</v>
      </c>
      <c r="I167" s="97"/>
      <c r="J167" s="28"/>
    </row>
    <row r="168" spans="1:10" s="7" customFormat="1" ht="3" customHeight="1" hidden="1">
      <c r="A168" s="97"/>
      <c r="B168" s="97"/>
      <c r="C168" s="97"/>
      <c r="D168" s="98"/>
      <c r="E168" s="98"/>
      <c r="F168" s="98"/>
      <c r="G168" s="98"/>
      <c r="H168" s="97"/>
      <c r="I168" s="97"/>
      <c r="J168" s="28"/>
    </row>
    <row r="169" spans="1:10" s="7" customFormat="1" ht="0.75" customHeight="1" hidden="1">
      <c r="A169" s="97"/>
      <c r="B169" s="97"/>
      <c r="C169" s="97"/>
      <c r="D169" s="98"/>
      <c r="E169" s="98"/>
      <c r="F169" s="98"/>
      <c r="G169" s="98"/>
      <c r="H169" s="97"/>
      <c r="I169" s="97"/>
      <c r="J169" s="28"/>
    </row>
    <row r="170" spans="1:10" s="7" customFormat="1" ht="30.75" customHeight="1" hidden="1">
      <c r="A170" s="97"/>
      <c r="B170" s="97"/>
      <c r="C170" s="97"/>
      <c r="D170" s="98"/>
      <c r="E170" s="98"/>
      <c r="F170" s="98"/>
      <c r="G170" s="98"/>
      <c r="H170" s="97"/>
      <c r="I170" s="97"/>
      <c r="J170" s="28"/>
    </row>
    <row r="171" spans="1:10" s="7" customFormat="1" ht="30.75" customHeight="1">
      <c r="A171" s="97" t="s">
        <v>144</v>
      </c>
      <c r="B171" s="97" t="s">
        <v>145</v>
      </c>
      <c r="C171" s="99">
        <v>2008</v>
      </c>
      <c r="D171" s="98">
        <f>SUM(E171:G175)</f>
        <v>8</v>
      </c>
      <c r="E171" s="98">
        <v>8</v>
      </c>
      <c r="F171" s="98">
        <v>0</v>
      </c>
      <c r="G171" s="98">
        <v>0</v>
      </c>
      <c r="H171" s="97" t="s">
        <v>97</v>
      </c>
      <c r="I171" s="97"/>
      <c r="J171" s="28"/>
    </row>
    <row r="172" spans="1:10" s="7" customFormat="1" ht="6.75" customHeight="1">
      <c r="A172" s="97"/>
      <c r="B172" s="97"/>
      <c r="C172" s="99"/>
      <c r="D172" s="98"/>
      <c r="E172" s="98"/>
      <c r="F172" s="98"/>
      <c r="G172" s="98"/>
      <c r="H172" s="97"/>
      <c r="I172" s="97"/>
      <c r="J172" s="28"/>
    </row>
    <row r="173" spans="1:10" s="7" customFormat="1" ht="15.75" customHeight="1" hidden="1">
      <c r="A173" s="97"/>
      <c r="B173" s="97"/>
      <c r="C173" s="99"/>
      <c r="D173" s="98"/>
      <c r="E173" s="98"/>
      <c r="F173" s="98"/>
      <c r="G173" s="98"/>
      <c r="H173" s="97"/>
      <c r="I173" s="97"/>
      <c r="J173" s="28"/>
    </row>
    <row r="174" spans="1:10" s="7" customFormat="1" ht="30.75" customHeight="1" hidden="1">
      <c r="A174" s="97"/>
      <c r="B174" s="97"/>
      <c r="C174" s="99"/>
      <c r="D174" s="98"/>
      <c r="E174" s="98"/>
      <c r="F174" s="98"/>
      <c r="G174" s="98"/>
      <c r="H174" s="97"/>
      <c r="I174" s="97"/>
      <c r="J174" s="28"/>
    </row>
    <row r="175" spans="1:10" s="7" customFormat="1" ht="30.75" customHeight="1" hidden="1">
      <c r="A175" s="97"/>
      <c r="B175" s="97"/>
      <c r="C175" s="99"/>
      <c r="D175" s="98"/>
      <c r="E175" s="98"/>
      <c r="F175" s="98"/>
      <c r="G175" s="98"/>
      <c r="H175" s="97"/>
      <c r="I175" s="97"/>
      <c r="J175" s="28"/>
    </row>
    <row r="176" spans="1:10" s="7" customFormat="1" ht="21" customHeight="1">
      <c r="A176" s="83" t="s">
        <v>142</v>
      </c>
      <c r="B176" s="71" t="s">
        <v>26</v>
      </c>
      <c r="C176" s="57" t="s">
        <v>78</v>
      </c>
      <c r="D176" s="64">
        <f>SUM(E176:G176)</f>
        <v>125</v>
      </c>
      <c r="E176" s="64">
        <v>40</v>
      </c>
      <c r="F176" s="64">
        <v>40</v>
      </c>
      <c r="G176" s="64">
        <v>45</v>
      </c>
      <c r="H176" s="97" t="s">
        <v>97</v>
      </c>
      <c r="I176" s="97"/>
      <c r="J176" s="28"/>
    </row>
    <row r="177" spans="1:10" s="7" customFormat="1" ht="15" customHeight="1">
      <c r="A177" s="69" t="s">
        <v>14</v>
      </c>
      <c r="B177" s="71"/>
      <c r="C177" s="71"/>
      <c r="D177" s="64">
        <f>SUM(E177:G177)</f>
        <v>377</v>
      </c>
      <c r="E177" s="64">
        <f>SUM(E161+E164+E166+E167+E171+E176)</f>
        <v>126</v>
      </c>
      <c r="F177" s="64">
        <f>SUM(F161+F164+F166+F167+F171+F176)</f>
        <v>118</v>
      </c>
      <c r="G177" s="64">
        <f>SUM(G161+G164+G166+G167+G16+G176)</f>
        <v>133</v>
      </c>
      <c r="H177" s="97" t="s">
        <v>97</v>
      </c>
      <c r="I177" s="97"/>
      <c r="J177" s="28"/>
    </row>
    <row r="178" spans="1:10" s="7" customFormat="1" ht="16.5">
      <c r="A178" s="69" t="s">
        <v>85</v>
      </c>
      <c r="B178" s="71"/>
      <c r="C178" s="71"/>
      <c r="D178" s="64">
        <f>SUM(E178:G178)</f>
        <v>7306.1</v>
      </c>
      <c r="E178" s="64">
        <f>E35+E48+E75+E91+E97++E113+E141+E157+E177</f>
        <v>2407.1</v>
      </c>
      <c r="F178" s="64">
        <f>F35+F48+F75+F91+F97+F113+F141+F157+F177</f>
        <v>2411.5</v>
      </c>
      <c r="G178" s="64">
        <f>G35+G48+G75+G91+G97+G113+G141+G157+G177</f>
        <v>2487.5</v>
      </c>
      <c r="H178" s="97" t="s">
        <v>97</v>
      </c>
      <c r="I178" s="97"/>
      <c r="J178" s="28"/>
    </row>
    <row r="179" spans="1:9" ht="12.75">
      <c r="A179" s="107" t="s">
        <v>96</v>
      </c>
      <c r="B179" s="107"/>
      <c r="C179" s="107"/>
      <c r="D179" s="107"/>
      <c r="E179" s="107"/>
      <c r="F179" s="107"/>
      <c r="G179" s="107"/>
      <c r="H179" s="107"/>
      <c r="I179" s="107"/>
    </row>
    <row r="180" spans="1:9" ht="30.75" customHeight="1">
      <c r="A180" s="107"/>
      <c r="B180" s="107"/>
      <c r="C180" s="107"/>
      <c r="D180" s="107"/>
      <c r="E180" s="107"/>
      <c r="F180" s="107"/>
      <c r="G180" s="107"/>
      <c r="H180" s="107"/>
      <c r="I180" s="107"/>
    </row>
    <row r="181" spans="1:9" ht="16.5">
      <c r="A181" s="84"/>
      <c r="B181" s="84"/>
      <c r="C181" s="84"/>
      <c r="D181" s="84"/>
      <c r="E181" s="84"/>
      <c r="F181" s="84"/>
      <c r="G181" s="84"/>
      <c r="H181" s="85"/>
      <c r="I181" s="84"/>
    </row>
    <row r="182" spans="1:9" ht="16.5">
      <c r="A182" s="84" t="s">
        <v>147</v>
      </c>
      <c r="B182" s="84"/>
      <c r="C182" s="84"/>
      <c r="D182" s="84"/>
      <c r="E182" s="84"/>
      <c r="F182" s="84"/>
      <c r="G182" s="84"/>
      <c r="H182" s="85"/>
      <c r="I182" s="84"/>
    </row>
    <row r="183" spans="1:9" ht="16.5">
      <c r="A183" s="84" t="s">
        <v>148</v>
      </c>
      <c r="B183" s="84"/>
      <c r="C183" s="84"/>
      <c r="D183" s="84"/>
      <c r="E183" s="84"/>
      <c r="F183" s="84"/>
      <c r="G183" s="84"/>
      <c r="H183" s="85" t="s">
        <v>149</v>
      </c>
      <c r="I183" s="84"/>
    </row>
    <row r="184" spans="1:9" ht="15">
      <c r="A184" s="16"/>
      <c r="B184" s="16"/>
      <c r="C184" s="16"/>
      <c r="D184" s="16"/>
      <c r="E184" s="16"/>
      <c r="F184" s="16"/>
      <c r="G184" s="16"/>
      <c r="H184" s="27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27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27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27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27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27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27"/>
      <c r="I190" s="16"/>
    </row>
    <row r="191" spans="1:9" ht="15">
      <c r="A191" s="16"/>
      <c r="B191" s="16"/>
      <c r="C191" s="16"/>
      <c r="D191" s="16"/>
      <c r="E191" s="16"/>
      <c r="F191" s="16"/>
      <c r="G191" s="16"/>
      <c r="H191" s="27"/>
      <c r="I191" s="16"/>
    </row>
    <row r="192" spans="1:9" ht="15">
      <c r="A192" s="16"/>
      <c r="B192" s="16"/>
      <c r="C192" s="16"/>
      <c r="D192" s="16"/>
      <c r="E192" s="16"/>
      <c r="F192" s="16"/>
      <c r="G192" s="16"/>
      <c r="H192" s="27"/>
      <c r="I192" s="16"/>
    </row>
    <row r="193" spans="1:9" ht="15">
      <c r="A193" s="16"/>
      <c r="B193" s="16"/>
      <c r="C193" s="16"/>
      <c r="D193" s="16"/>
      <c r="E193" s="16"/>
      <c r="F193" s="16"/>
      <c r="G193" s="16"/>
      <c r="H193" s="27"/>
      <c r="I193" s="16"/>
    </row>
    <row r="194" spans="1:9" ht="15">
      <c r="A194" s="16"/>
      <c r="B194" s="16"/>
      <c r="C194" s="16"/>
      <c r="D194" s="16"/>
      <c r="E194" s="16"/>
      <c r="F194" s="16"/>
      <c r="G194" s="16"/>
      <c r="H194" s="27"/>
      <c r="I194" s="16"/>
    </row>
    <row r="195" spans="1:9" ht="15">
      <c r="A195" s="16"/>
      <c r="B195" s="16"/>
      <c r="C195" s="16"/>
      <c r="D195" s="16"/>
      <c r="E195" s="16"/>
      <c r="F195" s="16"/>
      <c r="G195" s="16"/>
      <c r="H195" s="27"/>
      <c r="I195" s="16"/>
    </row>
    <row r="196" spans="1:9" ht="15">
      <c r="A196" s="16"/>
      <c r="B196" s="16"/>
      <c r="C196" s="16"/>
      <c r="D196" s="16"/>
      <c r="E196" s="16"/>
      <c r="F196" s="16"/>
      <c r="G196" s="16"/>
      <c r="H196" s="27"/>
      <c r="I196" s="16"/>
    </row>
    <row r="197" spans="1:9" ht="15">
      <c r="A197" s="16"/>
      <c r="B197" s="16"/>
      <c r="C197" s="16"/>
      <c r="D197" s="16"/>
      <c r="E197" s="16"/>
      <c r="F197" s="16"/>
      <c r="G197" s="16"/>
      <c r="H197" s="27"/>
      <c r="I197" s="16"/>
    </row>
    <row r="198" spans="1:9" ht="15">
      <c r="A198" s="16"/>
      <c r="B198" s="16"/>
      <c r="C198" s="16"/>
      <c r="D198" s="16"/>
      <c r="E198" s="16"/>
      <c r="F198" s="16"/>
      <c r="G198" s="16"/>
      <c r="H198" s="27"/>
      <c r="I198" s="16"/>
    </row>
    <row r="199" spans="1:9" ht="15">
      <c r="A199" s="16"/>
      <c r="B199" s="16"/>
      <c r="C199" s="16"/>
      <c r="D199" s="16"/>
      <c r="E199" s="16"/>
      <c r="F199" s="16"/>
      <c r="G199" s="16"/>
      <c r="H199" s="27"/>
      <c r="I199" s="16"/>
    </row>
    <row r="200" spans="1:9" ht="15">
      <c r="A200" s="16"/>
      <c r="B200" s="16"/>
      <c r="C200" s="16"/>
      <c r="D200" s="16"/>
      <c r="E200" s="16"/>
      <c r="F200" s="16"/>
      <c r="G200" s="16"/>
      <c r="H200" s="27"/>
      <c r="I200" s="16"/>
    </row>
    <row r="201" spans="1:9" ht="15">
      <c r="A201" s="16"/>
      <c r="B201" s="16"/>
      <c r="C201" s="16"/>
      <c r="D201" s="16"/>
      <c r="E201" s="16"/>
      <c r="F201" s="16"/>
      <c r="G201" s="16"/>
      <c r="H201" s="27"/>
      <c r="I201" s="16"/>
    </row>
    <row r="202" spans="1:9" ht="15">
      <c r="A202" s="16"/>
      <c r="B202" s="16"/>
      <c r="C202" s="16"/>
      <c r="D202" s="16"/>
      <c r="E202" s="16"/>
      <c r="F202" s="16"/>
      <c r="G202" s="16"/>
      <c r="H202" s="27"/>
      <c r="I202" s="16"/>
    </row>
    <row r="203" spans="1:9" ht="15">
      <c r="A203" s="16"/>
      <c r="B203" s="16"/>
      <c r="C203" s="16"/>
      <c r="D203" s="16"/>
      <c r="E203" s="16"/>
      <c r="F203" s="16"/>
      <c r="G203" s="16"/>
      <c r="H203" s="27"/>
      <c r="I203" s="16"/>
    </row>
    <row r="204" spans="1:9" ht="15">
      <c r="A204" s="16"/>
      <c r="B204" s="16"/>
      <c r="C204" s="16"/>
      <c r="D204" s="16"/>
      <c r="E204" s="16"/>
      <c r="F204" s="16"/>
      <c r="G204" s="16"/>
      <c r="H204" s="27"/>
      <c r="I204" s="16"/>
    </row>
    <row r="205" spans="1:9" ht="15">
      <c r="A205" s="16"/>
      <c r="B205" s="16"/>
      <c r="C205" s="16"/>
      <c r="D205" s="16"/>
      <c r="E205" s="16"/>
      <c r="F205" s="16"/>
      <c r="G205" s="16"/>
      <c r="H205" s="27"/>
      <c r="I205" s="16"/>
    </row>
    <row r="206" spans="1:9" ht="15">
      <c r="A206" s="16"/>
      <c r="B206" s="16"/>
      <c r="C206" s="16"/>
      <c r="D206" s="16"/>
      <c r="E206" s="16"/>
      <c r="F206" s="16"/>
      <c r="G206" s="16"/>
      <c r="H206" s="27"/>
      <c r="I206" s="16"/>
    </row>
    <row r="207" spans="1:9" ht="15">
      <c r="A207" s="16"/>
      <c r="B207" s="16"/>
      <c r="C207" s="16"/>
      <c r="D207" s="16"/>
      <c r="E207" s="16"/>
      <c r="F207" s="16"/>
      <c r="G207" s="16"/>
      <c r="H207" s="27"/>
      <c r="I207" s="16"/>
    </row>
    <row r="208" spans="1:9" ht="15">
      <c r="A208" s="16"/>
      <c r="B208" s="16"/>
      <c r="C208" s="16"/>
      <c r="D208" s="16"/>
      <c r="E208" s="16"/>
      <c r="F208" s="16"/>
      <c r="G208" s="16"/>
      <c r="H208" s="27"/>
      <c r="I208" s="16"/>
    </row>
    <row r="209" spans="1:9" ht="15">
      <c r="A209" s="16"/>
      <c r="B209" s="16"/>
      <c r="C209" s="16"/>
      <c r="D209" s="16"/>
      <c r="E209" s="16"/>
      <c r="F209" s="16"/>
      <c r="G209" s="16"/>
      <c r="H209" s="27"/>
      <c r="I209" s="16"/>
    </row>
    <row r="210" spans="1:9" ht="15">
      <c r="A210" s="16"/>
      <c r="B210" s="16"/>
      <c r="C210" s="16"/>
      <c r="D210" s="16"/>
      <c r="E210" s="16"/>
      <c r="F210" s="16"/>
      <c r="G210" s="16"/>
      <c r="H210" s="27"/>
      <c r="I210" s="16"/>
    </row>
    <row r="211" spans="1:9" ht="15">
      <c r="A211" s="16"/>
      <c r="B211" s="16"/>
      <c r="C211" s="16"/>
      <c r="D211" s="16"/>
      <c r="E211" s="16"/>
      <c r="F211" s="16"/>
      <c r="G211" s="16"/>
      <c r="H211" s="27"/>
      <c r="I211" s="16"/>
    </row>
    <row r="212" spans="1:9" ht="15">
      <c r="A212" s="16"/>
      <c r="B212" s="16"/>
      <c r="C212" s="16"/>
      <c r="D212" s="16"/>
      <c r="E212" s="16"/>
      <c r="F212" s="16"/>
      <c r="G212" s="16"/>
      <c r="H212" s="27"/>
      <c r="I212" s="16"/>
    </row>
    <row r="213" spans="1:9" ht="15">
      <c r="A213" s="16"/>
      <c r="B213" s="16"/>
      <c r="C213" s="16"/>
      <c r="D213" s="16"/>
      <c r="E213" s="16"/>
      <c r="F213" s="16"/>
      <c r="G213" s="16"/>
      <c r="H213" s="27"/>
      <c r="I213" s="16"/>
    </row>
    <row r="214" spans="1:9" ht="15">
      <c r="A214" s="16"/>
      <c r="B214" s="16"/>
      <c r="C214" s="16"/>
      <c r="D214" s="16"/>
      <c r="E214" s="16"/>
      <c r="F214" s="16"/>
      <c r="G214" s="16"/>
      <c r="H214" s="27"/>
      <c r="I214" s="16"/>
    </row>
    <row r="215" spans="1:9" ht="15">
      <c r="A215" s="16"/>
      <c r="B215" s="16"/>
      <c r="C215" s="16"/>
      <c r="D215" s="16"/>
      <c r="E215" s="16"/>
      <c r="F215" s="16"/>
      <c r="G215" s="16"/>
      <c r="H215" s="27"/>
      <c r="I215" s="16"/>
    </row>
    <row r="216" spans="1:9" ht="15">
      <c r="A216" s="16"/>
      <c r="B216" s="16"/>
      <c r="C216" s="16"/>
      <c r="D216" s="16"/>
      <c r="E216" s="16"/>
      <c r="F216" s="16"/>
      <c r="G216" s="16"/>
      <c r="H216" s="27"/>
      <c r="I216" s="16"/>
    </row>
    <row r="217" spans="1:10" ht="15">
      <c r="A217" s="16"/>
      <c r="B217" s="16"/>
      <c r="C217" s="16"/>
      <c r="D217" s="16"/>
      <c r="E217" s="16"/>
      <c r="F217" s="16"/>
      <c r="G217" s="16"/>
      <c r="H217" s="27"/>
      <c r="I217" s="16"/>
      <c r="J217">
        <v>13</v>
      </c>
    </row>
    <row r="218" spans="1:9" ht="15">
      <c r="A218" s="16"/>
      <c r="B218" s="16"/>
      <c r="C218" s="16"/>
      <c r="D218" s="16"/>
      <c r="E218" s="16"/>
      <c r="F218" s="16"/>
      <c r="G218" s="16"/>
      <c r="H218" s="27"/>
      <c r="I218" s="16"/>
    </row>
    <row r="219" spans="1:9" ht="15">
      <c r="A219" s="16"/>
      <c r="B219" s="16"/>
      <c r="C219" s="16"/>
      <c r="D219" s="16"/>
      <c r="E219" s="16"/>
      <c r="F219" s="16"/>
      <c r="G219" s="16"/>
      <c r="H219" s="27"/>
      <c r="I219" s="16"/>
    </row>
    <row r="220" spans="1:9" ht="15">
      <c r="A220" s="16"/>
      <c r="B220" s="16"/>
      <c r="C220" s="16"/>
      <c r="D220" s="16"/>
      <c r="E220" s="16"/>
      <c r="F220" s="16"/>
      <c r="G220" s="16"/>
      <c r="H220" s="27"/>
      <c r="I220" s="16"/>
    </row>
    <row r="221" spans="1:9" ht="15">
      <c r="A221" s="16"/>
      <c r="B221" s="16"/>
      <c r="C221" s="16"/>
      <c r="D221" s="16"/>
      <c r="E221" s="16"/>
      <c r="F221" s="16"/>
      <c r="G221" s="16"/>
      <c r="H221" s="27"/>
      <c r="I221" s="16"/>
    </row>
    <row r="222" spans="1:9" ht="15">
      <c r="A222" s="16"/>
      <c r="B222" s="16"/>
      <c r="C222" s="16"/>
      <c r="D222" s="16"/>
      <c r="E222" s="16"/>
      <c r="F222" s="16"/>
      <c r="G222" s="16"/>
      <c r="H222" s="27"/>
      <c r="I222" s="16"/>
    </row>
    <row r="223" ht="12.75">
      <c r="H223" s="6"/>
    </row>
    <row r="224" ht="12.75">
      <c r="H224" s="6"/>
    </row>
    <row r="225" ht="12.75">
      <c r="H225" s="6"/>
    </row>
    <row r="226" ht="12.75">
      <c r="H226" s="6"/>
    </row>
    <row r="227" ht="12.75">
      <c r="H227" s="6"/>
    </row>
    <row r="228" ht="12.75">
      <c r="H228" s="6"/>
    </row>
    <row r="229" ht="12.75">
      <c r="H229" s="6"/>
    </row>
    <row r="230" ht="12.75">
      <c r="H230" s="6"/>
    </row>
    <row r="231" ht="12.75">
      <c r="H231" s="6"/>
    </row>
    <row r="232" ht="12.75">
      <c r="H232" s="6"/>
    </row>
    <row r="233" ht="12.75">
      <c r="H233" s="6"/>
    </row>
    <row r="234" ht="12.75">
      <c r="H234" s="6"/>
    </row>
    <row r="235" ht="12.75">
      <c r="H235" s="6"/>
    </row>
    <row r="236" ht="12.75">
      <c r="H236" s="6"/>
    </row>
    <row r="237" ht="12.75">
      <c r="H237" s="6"/>
    </row>
    <row r="238" ht="12.75">
      <c r="H238" s="6"/>
    </row>
    <row r="239" ht="12.75">
      <c r="H239" s="6"/>
    </row>
    <row r="240" ht="12.75">
      <c r="H240" s="6"/>
    </row>
    <row r="241" ht="12.75">
      <c r="H241" s="6"/>
    </row>
    <row r="242" ht="12.75">
      <c r="H242" s="6"/>
    </row>
    <row r="243" ht="12.75">
      <c r="H243" s="6"/>
    </row>
    <row r="244" ht="12.75">
      <c r="H244" s="6"/>
    </row>
    <row r="245" ht="12.75">
      <c r="H245" s="6"/>
    </row>
    <row r="246" ht="12.75">
      <c r="H246" s="6"/>
    </row>
    <row r="247" ht="12.75">
      <c r="H247" s="6"/>
    </row>
    <row r="248" ht="12.75">
      <c r="H248" s="6"/>
    </row>
    <row r="249" ht="12.75">
      <c r="H249" s="6"/>
    </row>
    <row r="250" ht="12.75">
      <c r="H250" s="6"/>
    </row>
    <row r="251" ht="12.75">
      <c r="H251" s="6"/>
    </row>
    <row r="252" ht="12.75">
      <c r="H252" s="6"/>
    </row>
    <row r="253" ht="12.75">
      <c r="H253" s="6"/>
    </row>
    <row r="254" ht="12.75">
      <c r="H254" s="6"/>
    </row>
    <row r="255" ht="12.75">
      <c r="H255" s="6"/>
    </row>
    <row r="256" ht="12.75">
      <c r="H256" s="6"/>
    </row>
    <row r="257" ht="12.75">
      <c r="H257" s="6"/>
    </row>
    <row r="258" ht="12.75">
      <c r="H258" s="6"/>
    </row>
    <row r="259" ht="12.75">
      <c r="H259" s="6"/>
    </row>
    <row r="260" ht="12.75">
      <c r="H260" s="6"/>
    </row>
    <row r="261" ht="12.75">
      <c r="H261" s="6"/>
    </row>
    <row r="262" ht="12.75">
      <c r="H262" s="6"/>
    </row>
    <row r="263" ht="12.75">
      <c r="H263" s="6"/>
    </row>
    <row r="264" ht="12.75">
      <c r="H264" s="6"/>
    </row>
    <row r="265" ht="12.75">
      <c r="H265" s="6"/>
    </row>
    <row r="266" ht="12.75">
      <c r="H266" s="6"/>
    </row>
    <row r="267" ht="12.75">
      <c r="H267" s="6"/>
    </row>
    <row r="268" ht="12.75">
      <c r="H268" s="6"/>
    </row>
    <row r="269" ht="12.75">
      <c r="H269" s="6"/>
    </row>
    <row r="270" ht="12.75">
      <c r="H270" s="6"/>
    </row>
    <row r="271" ht="12.75">
      <c r="H271" s="6"/>
    </row>
    <row r="272" ht="12.75">
      <c r="H272" s="6"/>
    </row>
    <row r="273" ht="12.75">
      <c r="H273" s="6"/>
    </row>
    <row r="274" ht="12.75">
      <c r="H274" s="6"/>
    </row>
    <row r="275" ht="12.75">
      <c r="H275" s="6"/>
    </row>
    <row r="276" ht="12.75">
      <c r="H276" s="6"/>
    </row>
    <row r="277" ht="12.75">
      <c r="H277" s="6"/>
    </row>
    <row r="278" ht="12.75">
      <c r="H278" s="6"/>
    </row>
    <row r="279" ht="12.75">
      <c r="H279" s="6"/>
    </row>
    <row r="280" ht="12.75">
      <c r="H280" s="6"/>
    </row>
    <row r="281" ht="12.75">
      <c r="H281" s="6"/>
    </row>
    <row r="282" ht="12.75">
      <c r="H282" s="6"/>
    </row>
    <row r="283" ht="12.75">
      <c r="H283" s="6"/>
    </row>
    <row r="284" ht="12.75">
      <c r="H284" s="6"/>
    </row>
    <row r="285" ht="12.75">
      <c r="H285" s="6"/>
    </row>
    <row r="286" ht="12.75">
      <c r="H286" s="6"/>
    </row>
    <row r="287" ht="12.75">
      <c r="H287" s="6"/>
    </row>
    <row r="288" ht="12.75">
      <c r="H288" s="6"/>
    </row>
    <row r="289" ht="12.75">
      <c r="H289" s="6"/>
    </row>
    <row r="290" ht="12.75">
      <c r="H290" s="6"/>
    </row>
    <row r="291" ht="12.75">
      <c r="H291" s="6"/>
    </row>
    <row r="292" ht="12.75">
      <c r="H292" s="6"/>
    </row>
    <row r="293" ht="12.75">
      <c r="H293" s="6"/>
    </row>
    <row r="294" ht="12.75">
      <c r="H294" s="6"/>
    </row>
    <row r="295" ht="12.75">
      <c r="H295" s="6"/>
    </row>
    <row r="296" ht="12.75">
      <c r="H296" s="6"/>
    </row>
    <row r="297" ht="12.75">
      <c r="H297" s="6"/>
    </row>
    <row r="298" ht="12.75">
      <c r="H298" s="6"/>
    </row>
    <row r="299" ht="12.75">
      <c r="H299" s="6"/>
    </row>
    <row r="300" ht="12.75">
      <c r="H300" s="6"/>
    </row>
    <row r="301" ht="12.75">
      <c r="H301" s="6"/>
    </row>
    <row r="302" ht="12.75">
      <c r="H302" s="6"/>
    </row>
    <row r="303" ht="12.75">
      <c r="H303" s="6"/>
    </row>
    <row r="304" ht="12.75">
      <c r="H304" s="6"/>
    </row>
    <row r="305" ht="12.75">
      <c r="H305" s="6"/>
    </row>
    <row r="306" ht="12.75">
      <c r="H306" s="6"/>
    </row>
    <row r="307" ht="12.75">
      <c r="H307" s="6"/>
    </row>
    <row r="308" ht="12.75">
      <c r="H308" s="6"/>
    </row>
    <row r="309" ht="12.75">
      <c r="H309" s="6"/>
    </row>
    <row r="310" ht="12.75">
      <c r="H310" s="6"/>
    </row>
    <row r="311" ht="12.75">
      <c r="H311" s="6"/>
    </row>
    <row r="312" ht="12.75">
      <c r="H312" s="6"/>
    </row>
    <row r="313" ht="12.75">
      <c r="H313" s="6"/>
    </row>
    <row r="314" ht="12.75">
      <c r="H314" s="6"/>
    </row>
    <row r="315" ht="12.75">
      <c r="H315" s="6"/>
    </row>
    <row r="316" ht="12.75">
      <c r="H316" s="6"/>
    </row>
    <row r="317" ht="12.75">
      <c r="H317" s="6"/>
    </row>
    <row r="318" ht="12.75">
      <c r="H318" s="6"/>
    </row>
    <row r="319" ht="12.75">
      <c r="H319" s="6"/>
    </row>
    <row r="320" ht="12.75">
      <c r="H320" s="6"/>
    </row>
    <row r="321" ht="12.75">
      <c r="H321" s="6"/>
    </row>
    <row r="322" ht="12.75">
      <c r="H322" s="6"/>
    </row>
    <row r="323" ht="12.75">
      <c r="H323" s="6"/>
    </row>
    <row r="324" ht="12.75">
      <c r="H324" s="6"/>
    </row>
    <row r="325" ht="12.75">
      <c r="H325" s="6"/>
    </row>
    <row r="326" ht="12.75">
      <c r="H326" s="6"/>
    </row>
    <row r="327" ht="12.75">
      <c r="H327" s="6"/>
    </row>
    <row r="328" ht="12.75">
      <c r="H328" s="6"/>
    </row>
    <row r="329" ht="12.75">
      <c r="H329" s="6"/>
    </row>
    <row r="330" ht="12.75">
      <c r="H330" s="6"/>
    </row>
    <row r="331" ht="12.75">
      <c r="H331" s="6"/>
    </row>
    <row r="332" ht="12.75">
      <c r="H332" s="6"/>
    </row>
    <row r="333" ht="12.75">
      <c r="H333" s="6"/>
    </row>
    <row r="334" ht="12.75">
      <c r="H334" s="6"/>
    </row>
    <row r="335" ht="12.75">
      <c r="H335" s="6"/>
    </row>
    <row r="336" ht="12.75">
      <c r="H336" s="6"/>
    </row>
    <row r="337" ht="12.75">
      <c r="H337" s="6"/>
    </row>
    <row r="338" ht="12.75">
      <c r="H338" s="6"/>
    </row>
    <row r="339" ht="12.75">
      <c r="H339" s="6"/>
    </row>
    <row r="340" ht="12.75">
      <c r="H340" s="6"/>
    </row>
    <row r="341" ht="12.75">
      <c r="H341" s="6"/>
    </row>
    <row r="342" ht="12.75">
      <c r="H342" s="6"/>
    </row>
    <row r="343" ht="12.75">
      <c r="H343" s="6"/>
    </row>
    <row r="344" ht="12.75">
      <c r="H344" s="6"/>
    </row>
    <row r="345" ht="12.75">
      <c r="H345" s="6"/>
    </row>
    <row r="346" ht="12.75">
      <c r="H346" s="6"/>
    </row>
    <row r="347" ht="12.75">
      <c r="H347" s="6"/>
    </row>
    <row r="348" ht="12.75">
      <c r="H348" s="6"/>
    </row>
    <row r="349" ht="12.75">
      <c r="H349" s="6"/>
    </row>
    <row r="350" ht="12.75">
      <c r="H350" s="6"/>
    </row>
    <row r="351" ht="12.75">
      <c r="H351" s="6"/>
    </row>
    <row r="352" ht="12.75">
      <c r="H352" s="6"/>
    </row>
    <row r="353" ht="12.75">
      <c r="H353" s="6"/>
    </row>
    <row r="354" ht="12.75">
      <c r="H354" s="6"/>
    </row>
    <row r="355" ht="12.75">
      <c r="H355" s="6"/>
    </row>
    <row r="356" ht="12.75">
      <c r="H356" s="6"/>
    </row>
    <row r="357" ht="12.75">
      <c r="H357" s="6"/>
    </row>
    <row r="358" ht="12.75">
      <c r="H358" s="6"/>
    </row>
    <row r="359" ht="12.75">
      <c r="H359" s="6"/>
    </row>
    <row r="360" ht="12.75">
      <c r="H360" s="6"/>
    </row>
    <row r="361" ht="12.75">
      <c r="H361" s="6"/>
    </row>
    <row r="362" ht="12.75">
      <c r="H362" s="6"/>
    </row>
    <row r="363" ht="12.75">
      <c r="H363" s="6"/>
    </row>
    <row r="364" ht="12.75">
      <c r="H364" s="6"/>
    </row>
    <row r="365" ht="12.75">
      <c r="H365" s="6"/>
    </row>
    <row r="366" ht="12.75">
      <c r="H366" s="6"/>
    </row>
    <row r="367" ht="12.75">
      <c r="H367" s="6"/>
    </row>
    <row r="368" ht="12.75">
      <c r="H368" s="6"/>
    </row>
    <row r="369" ht="12.75">
      <c r="H369" s="6"/>
    </row>
    <row r="370" ht="12.75">
      <c r="H370" s="6"/>
    </row>
    <row r="371" ht="12.75">
      <c r="H371" s="6"/>
    </row>
    <row r="372" ht="12.75">
      <c r="H372" s="6"/>
    </row>
    <row r="373" ht="12.75">
      <c r="H373" s="6"/>
    </row>
    <row r="374" ht="12.75">
      <c r="H374" s="6"/>
    </row>
    <row r="375" ht="12.75">
      <c r="H375" s="6"/>
    </row>
    <row r="376" ht="12.75">
      <c r="H376" s="6"/>
    </row>
    <row r="377" ht="12.75">
      <c r="H377" s="6"/>
    </row>
    <row r="378" ht="12.75">
      <c r="H378" s="6"/>
    </row>
    <row r="379" ht="12.75">
      <c r="H379" s="6"/>
    </row>
    <row r="380" ht="12.75">
      <c r="H380" s="6"/>
    </row>
    <row r="381" ht="12.75">
      <c r="H381" s="6"/>
    </row>
    <row r="382" ht="12.75">
      <c r="H382" s="6"/>
    </row>
    <row r="383" ht="12.75">
      <c r="H383" s="6"/>
    </row>
    <row r="384" ht="12.75">
      <c r="H384" s="6"/>
    </row>
    <row r="385" ht="12.75">
      <c r="H385" s="6"/>
    </row>
    <row r="386" ht="12.75">
      <c r="H386" s="6"/>
    </row>
    <row r="387" ht="12.75">
      <c r="H387" s="6"/>
    </row>
    <row r="388" ht="12.75">
      <c r="H388" s="6"/>
    </row>
    <row r="389" ht="12.75">
      <c r="H389" s="6"/>
    </row>
    <row r="390" ht="12.75">
      <c r="H390" s="6"/>
    </row>
    <row r="391" ht="12.75">
      <c r="H391" s="6"/>
    </row>
    <row r="392" ht="12.75">
      <c r="H392" s="6"/>
    </row>
    <row r="393" ht="12.75">
      <c r="H393" s="6"/>
    </row>
    <row r="394" ht="12.75">
      <c r="H394" s="6"/>
    </row>
    <row r="395" ht="12.75">
      <c r="H395" s="6"/>
    </row>
    <row r="396" ht="12.75">
      <c r="H396" s="6"/>
    </row>
    <row r="397" ht="12.75">
      <c r="H397" s="6"/>
    </row>
    <row r="398" ht="12.75">
      <c r="H398" s="6"/>
    </row>
    <row r="399" ht="12.75">
      <c r="H399" s="6"/>
    </row>
    <row r="400" ht="12.75">
      <c r="H400" s="6"/>
    </row>
    <row r="401" ht="12.75">
      <c r="H401" s="6"/>
    </row>
    <row r="402" ht="12.75">
      <c r="H402" s="6"/>
    </row>
    <row r="403" ht="12.75">
      <c r="H403" s="6"/>
    </row>
    <row r="404" ht="12.75">
      <c r="H404" s="6"/>
    </row>
    <row r="405" ht="12.75">
      <c r="H405" s="6"/>
    </row>
    <row r="406" ht="12.75">
      <c r="H406" s="6"/>
    </row>
    <row r="407" ht="12.75">
      <c r="H407" s="6"/>
    </row>
    <row r="408" ht="12.75">
      <c r="H408" s="6"/>
    </row>
    <row r="409" ht="12.75">
      <c r="H409" s="6"/>
    </row>
    <row r="410" ht="12.75">
      <c r="H410" s="6"/>
    </row>
    <row r="411" ht="12.75">
      <c r="H411" s="6"/>
    </row>
    <row r="412" ht="12.75">
      <c r="H412" s="6"/>
    </row>
    <row r="413" ht="12.75">
      <c r="H413" s="6"/>
    </row>
    <row r="414" ht="12.75">
      <c r="H414" s="6"/>
    </row>
    <row r="415" ht="12.75">
      <c r="H415" s="6"/>
    </row>
    <row r="416" ht="12.75">
      <c r="H416" s="6"/>
    </row>
    <row r="417" ht="12.75">
      <c r="H417" s="6"/>
    </row>
    <row r="418" ht="12.75">
      <c r="H418" s="6"/>
    </row>
  </sheetData>
  <mergeCells count="354">
    <mergeCell ref="B90:B91"/>
    <mergeCell ref="F164:F165"/>
    <mergeCell ref="G164:G165"/>
    <mergeCell ref="H164:I165"/>
    <mergeCell ref="B171:B175"/>
    <mergeCell ref="C171:C175"/>
    <mergeCell ref="D171:D175"/>
    <mergeCell ref="H46:I46"/>
    <mergeCell ref="E171:E175"/>
    <mergeCell ref="F171:F175"/>
    <mergeCell ref="G171:G175"/>
    <mergeCell ref="H171:I175"/>
    <mergeCell ref="H166:I166"/>
    <mergeCell ref="E164:E165"/>
    <mergeCell ref="E161:E163"/>
    <mergeCell ref="F161:F163"/>
    <mergeCell ref="G161:G163"/>
    <mergeCell ref="H176:I176"/>
    <mergeCell ref="A167:A170"/>
    <mergeCell ref="B167:B170"/>
    <mergeCell ref="C167:C170"/>
    <mergeCell ref="D167:D170"/>
    <mergeCell ref="E167:E170"/>
    <mergeCell ref="F167:F170"/>
    <mergeCell ref="G167:G170"/>
    <mergeCell ref="H167:I170"/>
    <mergeCell ref="A171:A175"/>
    <mergeCell ref="A164:A165"/>
    <mergeCell ref="B164:B165"/>
    <mergeCell ref="C164:C165"/>
    <mergeCell ref="D164:D165"/>
    <mergeCell ref="H161:I163"/>
    <mergeCell ref="A161:A163"/>
    <mergeCell ref="B161:B163"/>
    <mergeCell ref="C161:C163"/>
    <mergeCell ref="D161:D163"/>
    <mergeCell ref="H131:I131"/>
    <mergeCell ref="H132:I132"/>
    <mergeCell ref="A144:A147"/>
    <mergeCell ref="B144:B147"/>
    <mergeCell ref="C144:C147"/>
    <mergeCell ref="D144:D147"/>
    <mergeCell ref="E144:E147"/>
    <mergeCell ref="F144:F147"/>
    <mergeCell ref="G144:G147"/>
    <mergeCell ref="H141:I141"/>
    <mergeCell ref="F127:F129"/>
    <mergeCell ref="G127:G129"/>
    <mergeCell ref="H127:I129"/>
    <mergeCell ref="H130:I130"/>
    <mergeCell ref="B127:B129"/>
    <mergeCell ref="C127:C129"/>
    <mergeCell ref="D127:D129"/>
    <mergeCell ref="E127:E129"/>
    <mergeCell ref="H103:I106"/>
    <mergeCell ref="H107:I107"/>
    <mergeCell ref="A124:A126"/>
    <mergeCell ref="B124:B126"/>
    <mergeCell ref="C124:C126"/>
    <mergeCell ref="D124:D126"/>
    <mergeCell ref="E124:E126"/>
    <mergeCell ref="F124:F126"/>
    <mergeCell ref="G124:G126"/>
    <mergeCell ref="H124:I126"/>
    <mergeCell ref="H95:I95"/>
    <mergeCell ref="H96:I96"/>
    <mergeCell ref="H102:I102"/>
    <mergeCell ref="A103:A106"/>
    <mergeCell ref="B103:B106"/>
    <mergeCell ref="C103:C106"/>
    <mergeCell ref="D103:D106"/>
    <mergeCell ref="E103:E106"/>
    <mergeCell ref="F103:F106"/>
    <mergeCell ref="G103:G106"/>
    <mergeCell ref="E88:E89"/>
    <mergeCell ref="F88:F89"/>
    <mergeCell ref="G88:G89"/>
    <mergeCell ref="H88:I89"/>
    <mergeCell ref="A88:A89"/>
    <mergeCell ref="B88:B89"/>
    <mergeCell ref="C88:C89"/>
    <mergeCell ref="D88:D89"/>
    <mergeCell ref="E67:E68"/>
    <mergeCell ref="F67:F68"/>
    <mergeCell ref="G67:G68"/>
    <mergeCell ref="H67:I68"/>
    <mergeCell ref="A67:A68"/>
    <mergeCell ref="B67:B68"/>
    <mergeCell ref="C67:C68"/>
    <mergeCell ref="D67:D68"/>
    <mergeCell ref="E63:E66"/>
    <mergeCell ref="F63:F66"/>
    <mergeCell ref="G63:G66"/>
    <mergeCell ref="H63:I66"/>
    <mergeCell ref="A63:A66"/>
    <mergeCell ref="B63:B66"/>
    <mergeCell ref="C63:C66"/>
    <mergeCell ref="D63:D66"/>
    <mergeCell ref="E61:E62"/>
    <mergeCell ref="F61:F62"/>
    <mergeCell ref="G61:G62"/>
    <mergeCell ref="H61:I62"/>
    <mergeCell ref="A61:A62"/>
    <mergeCell ref="B61:B62"/>
    <mergeCell ref="C61:C62"/>
    <mergeCell ref="D61:D62"/>
    <mergeCell ref="E70:E71"/>
    <mergeCell ref="F70:F71"/>
    <mergeCell ref="G70:G71"/>
    <mergeCell ref="H70:I71"/>
    <mergeCell ref="A70:A71"/>
    <mergeCell ref="B70:B71"/>
    <mergeCell ref="C70:C71"/>
    <mergeCell ref="D70:D71"/>
    <mergeCell ref="E58:E59"/>
    <mergeCell ref="F58:F59"/>
    <mergeCell ref="G58:G59"/>
    <mergeCell ref="H58:I59"/>
    <mergeCell ref="A58:A59"/>
    <mergeCell ref="B58:B59"/>
    <mergeCell ref="C58:C59"/>
    <mergeCell ref="D58:D59"/>
    <mergeCell ref="H45:I45"/>
    <mergeCell ref="H57:I57"/>
    <mergeCell ref="A86:A87"/>
    <mergeCell ref="B86:B87"/>
    <mergeCell ref="C86:C87"/>
    <mergeCell ref="D86:D87"/>
    <mergeCell ref="E86:E87"/>
    <mergeCell ref="F86:F87"/>
    <mergeCell ref="G86:G87"/>
    <mergeCell ref="H86:I87"/>
    <mergeCell ref="H60:I60"/>
    <mergeCell ref="F50:F52"/>
    <mergeCell ref="G50:G52"/>
    <mergeCell ref="H72:I74"/>
    <mergeCell ref="H69:I69"/>
    <mergeCell ref="H81:I82"/>
    <mergeCell ref="G72:G74"/>
    <mergeCell ref="F72:F74"/>
    <mergeCell ref="H75:I75"/>
    <mergeCell ref="A76:I76"/>
    <mergeCell ref="A77:A80"/>
    <mergeCell ref="B77:B80"/>
    <mergeCell ref="C77:C80"/>
    <mergeCell ref="D77:D80"/>
    <mergeCell ref="E77:E80"/>
    <mergeCell ref="H47:I47"/>
    <mergeCell ref="H43:I43"/>
    <mergeCell ref="C37:C38"/>
    <mergeCell ref="D37:D38"/>
    <mergeCell ref="E37:E38"/>
    <mergeCell ref="H39:I41"/>
    <mergeCell ref="D39:D41"/>
    <mergeCell ref="F39:F41"/>
    <mergeCell ref="G39:G41"/>
    <mergeCell ref="G37:G38"/>
    <mergeCell ref="H37:I38"/>
    <mergeCell ref="E39:E41"/>
    <mergeCell ref="A39:A41"/>
    <mergeCell ref="B39:B41"/>
    <mergeCell ref="C39:C41"/>
    <mergeCell ref="F37:F38"/>
    <mergeCell ref="A37:A38"/>
    <mergeCell ref="B53:B56"/>
    <mergeCell ref="C53:C56"/>
    <mergeCell ref="B37:B38"/>
    <mergeCell ref="H50:I52"/>
    <mergeCell ref="D53:D56"/>
    <mergeCell ref="E53:E56"/>
    <mergeCell ref="F53:F56"/>
    <mergeCell ref="G53:G56"/>
    <mergeCell ref="H53:I56"/>
    <mergeCell ref="D50:D52"/>
    <mergeCell ref="E50:E52"/>
    <mergeCell ref="A72:A74"/>
    <mergeCell ref="B72:B74"/>
    <mergeCell ref="E72:E74"/>
    <mergeCell ref="C72:C74"/>
    <mergeCell ref="D72:D74"/>
    <mergeCell ref="A50:A52"/>
    <mergeCell ref="B50:B52"/>
    <mergeCell ref="C50:C52"/>
    <mergeCell ref="A53:A56"/>
    <mergeCell ref="F77:F80"/>
    <mergeCell ref="H91:I91"/>
    <mergeCell ref="H48:I48"/>
    <mergeCell ref="F81:F82"/>
    <mergeCell ref="H83:I85"/>
    <mergeCell ref="G77:G80"/>
    <mergeCell ref="H77:I80"/>
    <mergeCell ref="G81:G82"/>
    <mergeCell ref="A49:I49"/>
    <mergeCell ref="A81:A82"/>
    <mergeCell ref="B81:B82"/>
    <mergeCell ref="G108:G109"/>
    <mergeCell ref="A99:A101"/>
    <mergeCell ref="B99:B101"/>
    <mergeCell ref="C99:C101"/>
    <mergeCell ref="D99:D101"/>
    <mergeCell ref="E99:E101"/>
    <mergeCell ref="F99:F101"/>
    <mergeCell ref="E108:E109"/>
    <mergeCell ref="F108:F109"/>
    <mergeCell ref="C11:C13"/>
    <mergeCell ref="C108:C109"/>
    <mergeCell ref="D108:D109"/>
    <mergeCell ref="G99:G101"/>
    <mergeCell ref="F83:F85"/>
    <mergeCell ref="G83:G85"/>
    <mergeCell ref="D83:D85"/>
    <mergeCell ref="E81:E82"/>
    <mergeCell ref="C81:C82"/>
    <mergeCell ref="D81:D82"/>
    <mergeCell ref="B11:B13"/>
    <mergeCell ref="H3:I4"/>
    <mergeCell ref="A36:I36"/>
    <mergeCell ref="H35:I35"/>
    <mergeCell ref="E8:E10"/>
    <mergeCell ref="G8:G10"/>
    <mergeCell ref="A3:A4"/>
    <mergeCell ref="B3:B4"/>
    <mergeCell ref="H8:I10"/>
    <mergeCell ref="H6:I6"/>
    <mergeCell ref="F8:F10"/>
    <mergeCell ref="A108:A109"/>
    <mergeCell ref="B108:B109"/>
    <mergeCell ref="C3:C4"/>
    <mergeCell ref="D3:G4"/>
    <mergeCell ref="A8:A10"/>
    <mergeCell ref="B8:B10"/>
    <mergeCell ref="C8:C10"/>
    <mergeCell ref="D8:D10"/>
    <mergeCell ref="A11:A13"/>
    <mergeCell ref="F11:F13"/>
    <mergeCell ref="D11:D13"/>
    <mergeCell ref="E11:E13"/>
    <mergeCell ref="G11:G13"/>
    <mergeCell ref="A7:I7"/>
    <mergeCell ref="H11:I13"/>
    <mergeCell ref="A14:A17"/>
    <mergeCell ref="H14:I17"/>
    <mergeCell ref="B14:B17"/>
    <mergeCell ref="C14:C17"/>
    <mergeCell ref="D14:D17"/>
    <mergeCell ref="F14:F17"/>
    <mergeCell ref="E14:E17"/>
    <mergeCell ref="G14:G17"/>
    <mergeCell ref="H113:I113"/>
    <mergeCell ref="G110:G112"/>
    <mergeCell ref="H110:I112"/>
    <mergeCell ref="C110:C112"/>
    <mergeCell ref="E110:E112"/>
    <mergeCell ref="F110:F112"/>
    <mergeCell ref="A110:A112"/>
    <mergeCell ref="B110:B112"/>
    <mergeCell ref="C83:C85"/>
    <mergeCell ref="D110:D112"/>
    <mergeCell ref="B83:B85"/>
    <mergeCell ref="A98:I98"/>
    <mergeCell ref="H97:I97"/>
    <mergeCell ref="H93:I93"/>
    <mergeCell ref="E83:E85"/>
    <mergeCell ref="H99:I101"/>
    <mergeCell ref="H34:I34"/>
    <mergeCell ref="H18:I18"/>
    <mergeCell ref="A142:I143"/>
    <mergeCell ref="A114:I114"/>
    <mergeCell ref="A115:A117"/>
    <mergeCell ref="B115:B117"/>
    <mergeCell ref="C115:C117"/>
    <mergeCell ref="H115:I117"/>
    <mergeCell ref="D115:D117"/>
    <mergeCell ref="E115:E117"/>
    <mergeCell ref="F115:F117"/>
    <mergeCell ref="G115:G117"/>
    <mergeCell ref="A118:A123"/>
    <mergeCell ref="B118:B123"/>
    <mergeCell ref="C118:C123"/>
    <mergeCell ref="D118:D123"/>
    <mergeCell ref="E118:E123"/>
    <mergeCell ref="F118:F123"/>
    <mergeCell ref="G118:G123"/>
    <mergeCell ref="H118:I123"/>
    <mergeCell ref="A133:A134"/>
    <mergeCell ref="B133:B134"/>
    <mergeCell ref="C133:C134"/>
    <mergeCell ref="D133:D134"/>
    <mergeCell ref="E133:E134"/>
    <mergeCell ref="F133:F134"/>
    <mergeCell ref="G133:G134"/>
    <mergeCell ref="H133:I134"/>
    <mergeCell ref="A127:A129"/>
    <mergeCell ref="F148:F151"/>
    <mergeCell ref="G148:G151"/>
    <mergeCell ref="H148:I151"/>
    <mergeCell ref="A148:A151"/>
    <mergeCell ref="B148:B151"/>
    <mergeCell ref="C148:C151"/>
    <mergeCell ref="D148:D151"/>
    <mergeCell ref="H144:I147"/>
    <mergeCell ref="A152:A156"/>
    <mergeCell ref="B152:B156"/>
    <mergeCell ref="C152:C156"/>
    <mergeCell ref="D152:D156"/>
    <mergeCell ref="E152:E156"/>
    <mergeCell ref="F152:F156"/>
    <mergeCell ref="G152:G156"/>
    <mergeCell ref="H152:I156"/>
    <mergeCell ref="E148:E151"/>
    <mergeCell ref="H157:I157"/>
    <mergeCell ref="A158:I158"/>
    <mergeCell ref="A159:A160"/>
    <mergeCell ref="B159:B160"/>
    <mergeCell ref="C159:C160"/>
    <mergeCell ref="D159:D160"/>
    <mergeCell ref="E159:E160"/>
    <mergeCell ref="F159:F160"/>
    <mergeCell ref="G159:G160"/>
    <mergeCell ref="H159:I160"/>
    <mergeCell ref="A1:H2"/>
    <mergeCell ref="A179:I180"/>
    <mergeCell ref="H177:I177"/>
    <mergeCell ref="H178:I178"/>
    <mergeCell ref="H44:I44"/>
    <mergeCell ref="H135:I135"/>
    <mergeCell ref="H136:I136"/>
    <mergeCell ref="H108:I109"/>
    <mergeCell ref="A92:I92"/>
    <mergeCell ref="A83:A85"/>
    <mergeCell ref="H140:I140"/>
    <mergeCell ref="H137:I137"/>
    <mergeCell ref="H138:I138"/>
    <mergeCell ref="H139:I139"/>
    <mergeCell ref="H19:I19"/>
    <mergeCell ref="H20:I20"/>
    <mergeCell ref="H33:I33"/>
    <mergeCell ref="H25:I25"/>
    <mergeCell ref="H21:I21"/>
    <mergeCell ref="H22:I22"/>
    <mergeCell ref="H23:I23"/>
    <mergeCell ref="H24:I24"/>
    <mergeCell ref="H26:I26"/>
    <mergeCell ref="H32:I32"/>
    <mergeCell ref="A27:A29"/>
    <mergeCell ref="B27:B29"/>
    <mergeCell ref="C27:C29"/>
    <mergeCell ref="D27:D29"/>
    <mergeCell ref="H31:I31"/>
    <mergeCell ref="H30:I30"/>
    <mergeCell ref="E27:E29"/>
    <mergeCell ref="F27:F29"/>
    <mergeCell ref="G27:G29"/>
    <mergeCell ref="H27:I29"/>
  </mergeCells>
  <printOptions/>
  <pageMargins left="0.5905511811023623" right="0.5905511811023623" top="0.7874015748031497" bottom="0.3937007874015748" header="0.5118110236220472" footer="0.5118110236220472"/>
  <pageSetup firstPageNumber="10" useFirstPageNumber="1" horizontalDpi="300" verticalDpi="300" orientation="landscape" paperSize="9" scale="59" r:id="rId1"/>
  <rowBreaks count="3" manualBreakCount="3">
    <brk id="42" max="9" man="1"/>
    <brk id="91" max="9" man="1"/>
    <brk id="157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34"/>
  <sheetViews>
    <sheetView tabSelected="1" workbookViewId="0" topLeftCell="F4">
      <selection activeCell="E17" sqref="E17:E18"/>
    </sheetView>
  </sheetViews>
  <sheetFormatPr defaultColWidth="9.00390625" defaultRowHeight="12.75"/>
  <cols>
    <col min="1" max="1" width="37.375" style="0" customWidth="1"/>
    <col min="2" max="2" width="6.625" style="0" bestFit="1" customWidth="1"/>
    <col min="3" max="13" width="6.25390625" style="0" bestFit="1" customWidth="1"/>
    <col min="19" max="22" width="9.00390625" style="0" bestFit="1" customWidth="1"/>
  </cols>
  <sheetData>
    <row r="2" spans="1:14" ht="12.75">
      <c r="A2" s="139" t="s">
        <v>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2"/>
    </row>
    <row r="3" spans="1:14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  <c r="M3" s="140"/>
      <c r="N3" s="2"/>
    </row>
    <row r="4" spans="1:14" ht="12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9" t="s">
        <v>37</v>
      </c>
    </row>
    <row r="5" spans="1:15" ht="12.75" customHeight="1">
      <c r="A5" s="142" t="s">
        <v>35</v>
      </c>
      <c r="B5" s="141" t="s">
        <v>30</v>
      </c>
      <c r="C5" s="141"/>
      <c r="D5" s="141"/>
      <c r="E5" s="141" t="s">
        <v>33</v>
      </c>
      <c r="F5" s="141"/>
      <c r="G5" s="141"/>
      <c r="H5" s="141" t="s">
        <v>31</v>
      </c>
      <c r="I5" s="141"/>
      <c r="J5" s="141"/>
      <c r="K5" s="141" t="s">
        <v>32</v>
      </c>
      <c r="L5" s="141"/>
      <c r="M5" s="141"/>
      <c r="N5" s="142" t="s">
        <v>34</v>
      </c>
      <c r="O5" s="142"/>
    </row>
    <row r="6" spans="1:26" ht="12.75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  <c r="O6" s="142"/>
      <c r="R6" s="43"/>
      <c r="S6" s="44" t="s">
        <v>44</v>
      </c>
      <c r="T6" s="44" t="s">
        <v>45</v>
      </c>
      <c r="U6" s="44" t="s">
        <v>52</v>
      </c>
      <c r="V6" s="7"/>
      <c r="W6" s="7"/>
      <c r="X6" s="7"/>
      <c r="Y6" s="7"/>
      <c r="Z6" s="7"/>
    </row>
    <row r="7" spans="1:26" ht="12.75">
      <c r="A7" s="142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  <c r="O7" s="142"/>
      <c r="R7" s="44">
        <v>2008</v>
      </c>
      <c r="S7" s="45">
        <f>SUM(B10+E10+H10+K10)</f>
        <v>289.9</v>
      </c>
      <c r="T7" s="45">
        <f>SUM(B12+E12+H12+K12)</f>
        <v>556.8</v>
      </c>
      <c r="U7" s="45">
        <f>SUM(B15+E15+H15+K15)</f>
        <v>119</v>
      </c>
      <c r="V7" s="7"/>
      <c r="W7" s="7"/>
      <c r="X7" s="90" t="s">
        <v>53</v>
      </c>
      <c r="Y7" s="91"/>
      <c r="Z7" s="91"/>
    </row>
    <row r="8" spans="1:26" ht="12.75">
      <c r="A8" s="142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  <c r="O8" s="142"/>
      <c r="R8" s="44">
        <v>2009</v>
      </c>
      <c r="S8" s="45">
        <f>SUM(C10+F10+I10+L10)</f>
        <v>285.9</v>
      </c>
      <c r="T8" s="45">
        <f>SUM(C12+F12+I12+L12)</f>
        <v>556.8</v>
      </c>
      <c r="U8" s="45">
        <f>SUM(C15+F15+I15+L15)</f>
        <v>124</v>
      </c>
      <c r="V8" s="7"/>
      <c r="W8" s="7"/>
      <c r="X8" s="44">
        <v>2008</v>
      </c>
      <c r="Y8" s="44">
        <v>2009</v>
      </c>
      <c r="Z8" s="44">
        <v>2010</v>
      </c>
    </row>
    <row r="9" spans="1:26" ht="12.75">
      <c r="A9" s="4"/>
      <c r="B9" s="39">
        <v>2008</v>
      </c>
      <c r="C9" s="39">
        <v>2009</v>
      </c>
      <c r="D9" s="39">
        <v>2010</v>
      </c>
      <c r="E9" s="39">
        <v>2008</v>
      </c>
      <c r="F9" s="39">
        <v>2009</v>
      </c>
      <c r="G9" s="39">
        <v>2010</v>
      </c>
      <c r="H9" s="39">
        <v>2008</v>
      </c>
      <c r="I9" s="39">
        <v>2009</v>
      </c>
      <c r="J9" s="39">
        <v>2010</v>
      </c>
      <c r="K9" s="39">
        <v>2008</v>
      </c>
      <c r="L9" s="39">
        <v>2009</v>
      </c>
      <c r="M9" s="39">
        <v>2010</v>
      </c>
      <c r="N9" s="131"/>
      <c r="O9" s="132"/>
      <c r="R9" s="44">
        <v>2010</v>
      </c>
      <c r="S9" s="45">
        <f>SUM(D10+G10+J10+M10)</f>
        <v>294.9</v>
      </c>
      <c r="T9" s="45">
        <f>SUM(D12+G12+J12+M12)</f>
        <v>556.8</v>
      </c>
      <c r="U9" s="45">
        <f>SUM(D15+G15+J15+M15)</f>
        <v>144</v>
      </c>
      <c r="V9" s="7"/>
      <c r="W9" s="7"/>
      <c r="X9" s="46">
        <f>SUM(S7+T7+U7+S13+T13+U13+S19+T19+U19)</f>
        <v>2407.1</v>
      </c>
      <c r="Y9" s="46">
        <f>SUM(S8+T8+U8+S14+T14+U14+S20+T20+U20)</f>
        <v>2411.5</v>
      </c>
      <c r="Z9" s="46">
        <f>SUM(S9+T9+U9+S15+T15+U15+S21+T21+U21)</f>
        <v>2487.5</v>
      </c>
    </row>
    <row r="10" spans="1:26" ht="12.75">
      <c r="A10" s="88" t="s">
        <v>157</v>
      </c>
      <c r="B10" s="89">
        <v>58.9</v>
      </c>
      <c r="C10" s="89">
        <v>58.9</v>
      </c>
      <c r="D10" s="89">
        <v>58.9</v>
      </c>
      <c r="E10" s="89">
        <v>125</v>
      </c>
      <c r="F10" s="89">
        <v>125</v>
      </c>
      <c r="G10" s="89">
        <v>135</v>
      </c>
      <c r="H10" s="89">
        <v>66</v>
      </c>
      <c r="I10" s="89">
        <v>64</v>
      </c>
      <c r="J10" s="89">
        <v>56</v>
      </c>
      <c r="K10" s="89">
        <v>40</v>
      </c>
      <c r="L10" s="89">
        <v>38</v>
      </c>
      <c r="M10" s="89">
        <v>45</v>
      </c>
      <c r="N10" s="88" t="s">
        <v>97</v>
      </c>
      <c r="O10" s="88"/>
      <c r="R10" s="47"/>
      <c r="S10" s="47"/>
      <c r="T10" s="47"/>
      <c r="U10" s="47"/>
      <c r="V10" s="7"/>
      <c r="W10" s="7"/>
      <c r="X10" s="127" t="s">
        <v>54</v>
      </c>
      <c r="Y10" s="127"/>
      <c r="Z10" s="127"/>
    </row>
    <row r="11" spans="1:26" ht="12.75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8"/>
      <c r="O11" s="88"/>
      <c r="R11" s="47"/>
      <c r="S11" s="47"/>
      <c r="T11" s="47"/>
      <c r="U11" s="47"/>
      <c r="V11" s="7"/>
      <c r="W11" s="7"/>
      <c r="X11" s="92">
        <f>SUM(X9:Z9)</f>
        <v>7306.1</v>
      </c>
      <c r="Y11" s="93"/>
      <c r="Z11" s="93"/>
    </row>
    <row r="12" spans="1:26" ht="12.75" customHeight="1">
      <c r="A12" s="88" t="s">
        <v>155</v>
      </c>
      <c r="B12" s="89">
        <v>244.5</v>
      </c>
      <c r="C12" s="89">
        <v>244.5</v>
      </c>
      <c r="D12" s="89">
        <v>244.5</v>
      </c>
      <c r="E12" s="89">
        <v>150</v>
      </c>
      <c r="F12" s="89">
        <v>150</v>
      </c>
      <c r="G12" s="89">
        <v>150</v>
      </c>
      <c r="H12" s="89">
        <v>162.3</v>
      </c>
      <c r="I12" s="89">
        <v>162.3</v>
      </c>
      <c r="J12" s="89">
        <v>162.3</v>
      </c>
      <c r="K12" s="89">
        <v>0</v>
      </c>
      <c r="L12" s="89">
        <v>0</v>
      </c>
      <c r="M12" s="89">
        <v>0</v>
      </c>
      <c r="N12" s="126" t="s">
        <v>97</v>
      </c>
      <c r="O12" s="94"/>
      <c r="R12" s="47"/>
      <c r="S12" s="44" t="s">
        <v>48</v>
      </c>
      <c r="T12" s="44" t="s">
        <v>47</v>
      </c>
      <c r="U12" s="44" t="s">
        <v>46</v>
      </c>
      <c r="V12" s="7"/>
      <c r="W12" s="7"/>
      <c r="X12" s="7"/>
      <c r="Y12" s="7"/>
      <c r="Z12" s="7"/>
    </row>
    <row r="13" spans="1:26" ht="12.7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5"/>
      <c r="O13" s="96"/>
      <c r="R13" s="44">
        <v>2008</v>
      </c>
      <c r="S13" s="45">
        <f>SUM(B17+E17+H17+K17)</f>
        <v>281.3</v>
      </c>
      <c r="T13" s="45">
        <f>SUM(B19+E19+H19+K19)</f>
        <v>147.5</v>
      </c>
      <c r="U13" s="45">
        <f>SUM(B21+E21+H21+K21)</f>
        <v>581.6</v>
      </c>
      <c r="V13" s="7"/>
      <c r="W13" s="7"/>
      <c r="X13" s="7"/>
      <c r="Y13" s="7"/>
      <c r="Z13" s="7"/>
    </row>
    <row r="14" spans="1:26" ht="12.75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6"/>
      <c r="O14" s="87"/>
      <c r="R14" s="44">
        <v>2009</v>
      </c>
      <c r="S14" s="45">
        <f>SUM(C17+F17+I17+L17)</f>
        <v>281.3</v>
      </c>
      <c r="T14" s="45">
        <f>SUM(C19+F19+I19+L19)</f>
        <v>147.5</v>
      </c>
      <c r="U14" s="45">
        <f>SUM(C21+F21+I21+L21)</f>
        <v>593</v>
      </c>
      <c r="V14" s="7"/>
      <c r="W14" s="7"/>
      <c r="X14" s="7"/>
      <c r="Y14" s="7"/>
      <c r="Z14" s="7"/>
    </row>
    <row r="15" spans="1:26" ht="12.75" customHeight="1">
      <c r="A15" s="88" t="s">
        <v>38</v>
      </c>
      <c r="B15" s="89">
        <v>0</v>
      </c>
      <c r="C15" s="89">
        <v>0</v>
      </c>
      <c r="D15" s="89">
        <v>0</v>
      </c>
      <c r="E15" s="89">
        <v>31</v>
      </c>
      <c r="F15" s="89">
        <v>31</v>
      </c>
      <c r="G15" s="89">
        <v>46</v>
      </c>
      <c r="H15" s="89">
        <v>68</v>
      </c>
      <c r="I15" s="89">
        <v>73</v>
      </c>
      <c r="J15" s="89">
        <v>78</v>
      </c>
      <c r="K15" s="89">
        <v>20</v>
      </c>
      <c r="L15" s="89">
        <v>20</v>
      </c>
      <c r="M15" s="89">
        <v>20</v>
      </c>
      <c r="N15" s="88" t="s">
        <v>97</v>
      </c>
      <c r="O15" s="88"/>
      <c r="R15" s="44">
        <v>2010</v>
      </c>
      <c r="S15" s="45">
        <f>SUM(D17+G17+J17+M17)</f>
        <v>291.3</v>
      </c>
      <c r="T15" s="45">
        <f>SUM(D19+G19+J19+M19)</f>
        <v>147.5</v>
      </c>
      <c r="U15" s="45">
        <f>SUM(D21+G21+J21+M21)</f>
        <v>600</v>
      </c>
      <c r="V15" s="7"/>
      <c r="W15" s="7"/>
      <c r="X15" s="7"/>
      <c r="Y15" s="7"/>
      <c r="Z15" s="7"/>
    </row>
    <row r="16" spans="1:26" ht="12.7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8"/>
      <c r="O16" s="88"/>
      <c r="R16" s="47"/>
      <c r="S16" s="47"/>
      <c r="T16" s="47"/>
      <c r="U16" s="47"/>
      <c r="V16" s="7"/>
      <c r="W16" s="7"/>
      <c r="X16" s="7"/>
      <c r="Y16" s="7"/>
      <c r="Z16" s="7"/>
    </row>
    <row r="17" spans="1:26" ht="12.75" customHeight="1">
      <c r="A17" s="88" t="s">
        <v>154</v>
      </c>
      <c r="B17" s="89">
        <v>141.3</v>
      </c>
      <c r="C17" s="89">
        <v>141.3</v>
      </c>
      <c r="D17" s="89">
        <v>141.3</v>
      </c>
      <c r="E17" s="89">
        <v>0</v>
      </c>
      <c r="F17" s="89">
        <v>0</v>
      </c>
      <c r="G17" s="89">
        <v>0</v>
      </c>
      <c r="H17" s="89">
        <v>40</v>
      </c>
      <c r="I17" s="89">
        <v>40</v>
      </c>
      <c r="J17" s="89">
        <v>40</v>
      </c>
      <c r="K17" s="89">
        <v>100</v>
      </c>
      <c r="L17" s="89">
        <v>100</v>
      </c>
      <c r="M17" s="89">
        <v>110</v>
      </c>
      <c r="N17" s="88" t="s">
        <v>97</v>
      </c>
      <c r="O17" s="88"/>
      <c r="R17" s="47"/>
      <c r="S17" s="47"/>
      <c r="T17" s="47"/>
      <c r="U17" s="47"/>
      <c r="V17" s="7"/>
      <c r="W17" s="7"/>
      <c r="X17" s="7"/>
      <c r="Y17" s="7"/>
      <c r="Z17" s="7"/>
    </row>
    <row r="18" spans="1:26" ht="12.75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8"/>
      <c r="O18" s="88"/>
      <c r="R18" s="47"/>
      <c r="S18" s="44" t="s">
        <v>49</v>
      </c>
      <c r="T18" s="44" t="s">
        <v>50</v>
      </c>
      <c r="U18" s="44" t="s">
        <v>51</v>
      </c>
      <c r="V18" s="7"/>
      <c r="W18" s="7"/>
      <c r="X18" s="7"/>
      <c r="Y18" s="7"/>
      <c r="Z18" s="7"/>
    </row>
    <row r="19" spans="1:26" ht="12.75" customHeight="1">
      <c r="A19" s="88" t="s">
        <v>39</v>
      </c>
      <c r="B19" s="89">
        <v>0</v>
      </c>
      <c r="C19" s="89">
        <v>0</v>
      </c>
      <c r="D19" s="89">
        <v>0</v>
      </c>
      <c r="E19" s="89">
        <v>85</v>
      </c>
      <c r="F19" s="89">
        <v>85</v>
      </c>
      <c r="G19" s="89">
        <v>85</v>
      </c>
      <c r="H19" s="89">
        <v>0</v>
      </c>
      <c r="I19" s="89">
        <v>0</v>
      </c>
      <c r="J19" s="89">
        <v>0</v>
      </c>
      <c r="K19" s="89">
        <v>62.5</v>
      </c>
      <c r="L19" s="89">
        <v>62.5</v>
      </c>
      <c r="M19" s="89">
        <v>62.5</v>
      </c>
      <c r="N19" s="88" t="s">
        <v>97</v>
      </c>
      <c r="O19" s="88"/>
      <c r="R19" s="44">
        <v>2008</v>
      </c>
      <c r="S19" s="45">
        <f>SUM(B22+E22+H22+K22)</f>
        <v>85</v>
      </c>
      <c r="T19" s="45">
        <f>SUM(B23+E23+H23+K23)</f>
        <v>220</v>
      </c>
      <c r="U19" s="45">
        <f>SUM(B27+E27+H27+K27)</f>
        <v>126</v>
      </c>
      <c r="V19" s="7"/>
      <c r="W19" s="7"/>
      <c r="X19" s="7"/>
      <c r="Y19" s="7"/>
      <c r="Z19" s="7"/>
    </row>
    <row r="20" spans="1:26" ht="12.7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8"/>
      <c r="O20" s="88"/>
      <c r="R20" s="48">
        <v>2009</v>
      </c>
      <c r="S20" s="49">
        <f>SUM(C22+F22+I22+L22)</f>
        <v>85</v>
      </c>
      <c r="T20" s="49">
        <f>SUM(C23+F23+I23+L23)</f>
        <v>220</v>
      </c>
      <c r="U20" s="49">
        <f>SUM(C27+F27+I27+L27)</f>
        <v>118</v>
      </c>
      <c r="V20" s="7"/>
      <c r="W20" s="7"/>
      <c r="X20" s="7"/>
      <c r="Y20" s="7"/>
      <c r="Z20" s="7"/>
    </row>
    <row r="21" spans="1:26" ht="38.25">
      <c r="A21" s="3" t="s">
        <v>40</v>
      </c>
      <c r="B21" s="40">
        <v>0</v>
      </c>
      <c r="C21" s="40">
        <v>0</v>
      </c>
      <c r="D21" s="40">
        <v>0</v>
      </c>
      <c r="E21" s="40">
        <v>265</v>
      </c>
      <c r="F21" s="40">
        <v>265</v>
      </c>
      <c r="G21" s="40">
        <v>265</v>
      </c>
      <c r="H21" s="40">
        <v>10</v>
      </c>
      <c r="I21" s="40">
        <v>10</v>
      </c>
      <c r="J21" s="40">
        <v>10</v>
      </c>
      <c r="K21" s="40">
        <v>306.6</v>
      </c>
      <c r="L21" s="40">
        <v>318</v>
      </c>
      <c r="M21" s="40">
        <v>325</v>
      </c>
      <c r="N21" s="133" t="s">
        <v>97</v>
      </c>
      <c r="O21" s="134"/>
      <c r="R21" s="44">
        <v>2010</v>
      </c>
      <c r="S21" s="45">
        <f>SUM(D22+G22+J22+M22)</f>
        <v>95</v>
      </c>
      <c r="T21" s="45">
        <f>SUM(D23+G23+J23+M23)</f>
        <v>225</v>
      </c>
      <c r="U21" s="45">
        <f>SUM(D27+G27+J27+M27)</f>
        <v>133</v>
      </c>
      <c r="V21" s="7"/>
      <c r="W21" s="7"/>
      <c r="X21" s="7"/>
      <c r="Y21" s="7"/>
      <c r="Z21" s="7"/>
    </row>
    <row r="22" spans="1:26" ht="12.75" customHeight="1">
      <c r="A22" s="4" t="s">
        <v>41</v>
      </c>
      <c r="B22" s="41">
        <v>15</v>
      </c>
      <c r="C22" s="41">
        <v>15</v>
      </c>
      <c r="D22" s="41">
        <v>15</v>
      </c>
      <c r="E22" s="41">
        <v>10</v>
      </c>
      <c r="F22" s="41">
        <v>10</v>
      </c>
      <c r="G22" s="41">
        <v>15</v>
      </c>
      <c r="H22" s="41">
        <v>0</v>
      </c>
      <c r="I22" s="41">
        <v>0</v>
      </c>
      <c r="J22" s="41">
        <v>0</v>
      </c>
      <c r="K22" s="41">
        <v>60</v>
      </c>
      <c r="L22" s="41">
        <v>60</v>
      </c>
      <c r="M22" s="41">
        <v>65</v>
      </c>
      <c r="N22" s="133" t="s">
        <v>97</v>
      </c>
      <c r="O22" s="134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>
      <c r="A23" s="88" t="s">
        <v>42</v>
      </c>
      <c r="B23" s="89">
        <v>0</v>
      </c>
      <c r="C23" s="89">
        <v>0</v>
      </c>
      <c r="D23" s="89">
        <v>0</v>
      </c>
      <c r="E23" s="89">
        <v>220</v>
      </c>
      <c r="F23" s="89">
        <v>220</v>
      </c>
      <c r="G23" s="89">
        <v>225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126" t="s">
        <v>97</v>
      </c>
      <c r="O23" s="94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5"/>
      <c r="O24" s="96"/>
      <c r="R24" s="7"/>
      <c r="S24" s="12"/>
      <c r="T24" s="12"/>
      <c r="U24" s="12"/>
      <c r="V24" s="12"/>
      <c r="W24" s="7"/>
      <c r="X24" s="7"/>
      <c r="Y24" s="7"/>
      <c r="Z24" s="7"/>
    </row>
    <row r="25" spans="1:26" ht="12.7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5"/>
      <c r="O25" s="96"/>
      <c r="R25" s="120"/>
      <c r="S25" s="120"/>
      <c r="T25" s="120"/>
      <c r="U25" s="13"/>
      <c r="V25" s="13"/>
      <c r="W25" s="7"/>
      <c r="X25" s="7"/>
      <c r="Y25" s="7"/>
      <c r="Z25" s="7"/>
    </row>
    <row r="26" spans="1:26" ht="29.2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6"/>
      <c r="O26" s="87"/>
      <c r="Q26" s="8"/>
      <c r="R26" s="43"/>
      <c r="S26" s="43"/>
      <c r="T26" s="43"/>
      <c r="U26" s="14"/>
      <c r="V26" s="14"/>
      <c r="W26" s="7"/>
      <c r="X26" s="7"/>
      <c r="Y26" s="7"/>
      <c r="Z26" s="7"/>
    </row>
    <row r="27" spans="1:26" ht="12.75" customHeight="1">
      <c r="A27" s="118" t="s">
        <v>43</v>
      </c>
      <c r="B27" s="124">
        <v>0</v>
      </c>
      <c r="C27" s="124">
        <v>0</v>
      </c>
      <c r="D27" s="124">
        <v>0</v>
      </c>
      <c r="E27" s="124">
        <v>118</v>
      </c>
      <c r="F27" s="124">
        <v>118</v>
      </c>
      <c r="G27" s="124">
        <v>133</v>
      </c>
      <c r="H27" s="124">
        <v>0</v>
      </c>
      <c r="I27" s="124">
        <v>0</v>
      </c>
      <c r="J27" s="124">
        <v>0</v>
      </c>
      <c r="K27" s="124">
        <v>8</v>
      </c>
      <c r="L27" s="124">
        <v>0</v>
      </c>
      <c r="M27" s="124">
        <v>0</v>
      </c>
      <c r="N27" s="88" t="s">
        <v>97</v>
      </c>
      <c r="O27" s="88"/>
      <c r="Q27" s="11"/>
      <c r="R27" s="50"/>
      <c r="S27" s="50"/>
      <c r="T27" s="50"/>
      <c r="U27" s="15"/>
      <c r="V27" s="15"/>
      <c r="W27" s="7"/>
      <c r="X27" s="7"/>
      <c r="Y27" s="7"/>
      <c r="Z27" s="7"/>
    </row>
    <row r="28" spans="1:26" ht="12.75" customHeight="1">
      <c r="A28" s="119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88"/>
      <c r="O28" s="88"/>
      <c r="R28" s="123"/>
      <c r="S28" s="123"/>
      <c r="T28" s="123"/>
      <c r="U28" s="7"/>
      <c r="V28" s="7"/>
      <c r="W28" s="7"/>
      <c r="X28" s="7"/>
      <c r="Y28" s="7"/>
      <c r="Z28" s="7"/>
    </row>
    <row r="29" spans="1:26" ht="12.75" customHeight="1">
      <c r="A29" s="5" t="s">
        <v>25</v>
      </c>
      <c r="B29" s="42">
        <f aca="true" t="shared" si="0" ref="B29:M29">SUM(B10:B28)</f>
        <v>459.7</v>
      </c>
      <c r="C29" s="42">
        <f t="shared" si="0"/>
        <v>459.7</v>
      </c>
      <c r="D29" s="42">
        <f t="shared" si="0"/>
        <v>459.7</v>
      </c>
      <c r="E29" s="42">
        <f t="shared" si="0"/>
        <v>1004</v>
      </c>
      <c r="F29" s="42">
        <f t="shared" si="0"/>
        <v>1004</v>
      </c>
      <c r="G29" s="42">
        <f t="shared" si="0"/>
        <v>1054</v>
      </c>
      <c r="H29" s="42">
        <f t="shared" si="0"/>
        <v>346.3</v>
      </c>
      <c r="I29" s="42">
        <f t="shared" si="0"/>
        <v>349.3</v>
      </c>
      <c r="J29" s="42">
        <f t="shared" si="0"/>
        <v>346.3</v>
      </c>
      <c r="K29" s="42">
        <f t="shared" si="0"/>
        <v>597.1</v>
      </c>
      <c r="L29" s="42">
        <f t="shared" si="0"/>
        <v>598.5</v>
      </c>
      <c r="M29" s="42">
        <f t="shared" si="0"/>
        <v>627.5</v>
      </c>
      <c r="N29" s="121" t="s">
        <v>97</v>
      </c>
      <c r="O29" s="122"/>
      <c r="R29" s="143"/>
      <c r="S29" s="143"/>
      <c r="T29" s="143"/>
      <c r="U29" s="7"/>
      <c r="V29" s="7"/>
      <c r="W29" s="7"/>
      <c r="X29" s="7"/>
      <c r="Y29" s="7"/>
      <c r="Z29" s="7"/>
    </row>
    <row r="30" spans="1:15" ht="12.75" customHeight="1">
      <c r="A30" s="5" t="s">
        <v>28</v>
      </c>
      <c r="B30" s="128">
        <f>SUM(B29:D29)</f>
        <v>1379.1</v>
      </c>
      <c r="C30" s="129"/>
      <c r="D30" s="130"/>
      <c r="E30" s="128">
        <f>SUM(E29:G29)</f>
        <v>3062</v>
      </c>
      <c r="F30" s="129"/>
      <c r="G30" s="130"/>
      <c r="H30" s="128">
        <f>SUM(H29:J29)</f>
        <v>1041.9</v>
      </c>
      <c r="I30" s="129"/>
      <c r="J30" s="130"/>
      <c r="K30" s="128">
        <f>SUM(K29:M29)</f>
        <v>1823.1</v>
      </c>
      <c r="L30" s="129"/>
      <c r="M30" s="130"/>
      <c r="N30" s="121" t="s">
        <v>97</v>
      </c>
      <c r="O30" s="122"/>
    </row>
    <row r="31" spans="1:15" ht="12.75" customHeight="1">
      <c r="A31" s="10"/>
      <c r="B31" s="135">
        <f>SUM(B30:M30)</f>
        <v>7306.1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 t="s">
        <v>97</v>
      </c>
      <c r="O31" s="138"/>
    </row>
    <row r="34" spans="5:20" ht="12.7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</sheetData>
  <mergeCells count="122">
    <mergeCell ref="E23:E26"/>
    <mergeCell ref="D23:D26"/>
    <mergeCell ref="L23:L26"/>
    <mergeCell ref="J27:J28"/>
    <mergeCell ref="F27:F28"/>
    <mergeCell ref="G27:G28"/>
    <mergeCell ref="F23:F26"/>
    <mergeCell ref="G23:G26"/>
    <mergeCell ref="H23:H26"/>
    <mergeCell ref="I23:I26"/>
    <mergeCell ref="R29:T29"/>
    <mergeCell ref="N27:O28"/>
    <mergeCell ref="J19:J20"/>
    <mergeCell ref="K19:K20"/>
    <mergeCell ref="L19:L20"/>
    <mergeCell ref="M19:M20"/>
    <mergeCell ref="J23:J26"/>
    <mergeCell ref="A19:A20"/>
    <mergeCell ref="B19:B20"/>
    <mergeCell ref="C19:C20"/>
    <mergeCell ref="D19:D20"/>
    <mergeCell ref="A10:A11"/>
    <mergeCell ref="N31:O31"/>
    <mergeCell ref="A2:M4"/>
    <mergeCell ref="E5:G8"/>
    <mergeCell ref="H5:J8"/>
    <mergeCell ref="K5:M8"/>
    <mergeCell ref="A5:A8"/>
    <mergeCell ref="B5:D8"/>
    <mergeCell ref="N5:O8"/>
    <mergeCell ref="A17:A18"/>
    <mergeCell ref="A12:A14"/>
    <mergeCell ref="A15:A16"/>
    <mergeCell ref="F17:F18"/>
    <mergeCell ref="G15:G16"/>
    <mergeCell ref="G17:G18"/>
    <mergeCell ref="H10:H11"/>
    <mergeCell ref="I10:I11"/>
    <mergeCell ref="J10:J11"/>
    <mergeCell ref="B10:B11"/>
    <mergeCell ref="C10:C11"/>
    <mergeCell ref="D10:D11"/>
    <mergeCell ref="E10:E11"/>
    <mergeCell ref="F10:F11"/>
    <mergeCell ref="G10:G11"/>
    <mergeCell ref="K10:K11"/>
    <mergeCell ref="L10:L11"/>
    <mergeCell ref="M10:M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B15:B16"/>
    <mergeCell ref="B17:B18"/>
    <mergeCell ref="C15:C16"/>
    <mergeCell ref="C17:C18"/>
    <mergeCell ref="D15:D16"/>
    <mergeCell ref="D17:D18"/>
    <mergeCell ref="E15:E16"/>
    <mergeCell ref="E17:E18"/>
    <mergeCell ref="F15:F16"/>
    <mergeCell ref="H15:H16"/>
    <mergeCell ref="H17:H18"/>
    <mergeCell ref="I15:I16"/>
    <mergeCell ref="I17:I18"/>
    <mergeCell ref="M15:M16"/>
    <mergeCell ref="M17:M18"/>
    <mergeCell ref="J15:J16"/>
    <mergeCell ref="J17:J18"/>
    <mergeCell ref="K15:K16"/>
    <mergeCell ref="K17:K18"/>
    <mergeCell ref="L15:L16"/>
    <mergeCell ref="L17:L18"/>
    <mergeCell ref="B31:M31"/>
    <mergeCell ref="B27:B28"/>
    <mergeCell ref="C27:C28"/>
    <mergeCell ref="D27:D28"/>
    <mergeCell ref="E27:E28"/>
    <mergeCell ref="K27:K28"/>
    <mergeCell ref="E19:E20"/>
    <mergeCell ref="F19:F20"/>
    <mergeCell ref="N30:O30"/>
    <mergeCell ref="H27:H28"/>
    <mergeCell ref="I27:I28"/>
    <mergeCell ref="M23:M26"/>
    <mergeCell ref="K23:K26"/>
    <mergeCell ref="G19:G20"/>
    <mergeCell ref="H19:H20"/>
    <mergeCell ref="I19:I20"/>
    <mergeCell ref="N9:O9"/>
    <mergeCell ref="N21:O21"/>
    <mergeCell ref="N22:O22"/>
    <mergeCell ref="N10:O11"/>
    <mergeCell ref="N19:O20"/>
    <mergeCell ref="X7:Z7"/>
    <mergeCell ref="X11:Z11"/>
    <mergeCell ref="X10:Z10"/>
    <mergeCell ref="B30:D30"/>
    <mergeCell ref="E30:G30"/>
    <mergeCell ref="H30:J30"/>
    <mergeCell ref="K30:M30"/>
    <mergeCell ref="N12:O14"/>
    <mergeCell ref="N15:O16"/>
    <mergeCell ref="N17:O18"/>
    <mergeCell ref="A27:A28"/>
    <mergeCell ref="R25:T25"/>
    <mergeCell ref="N29:O29"/>
    <mergeCell ref="R28:T28"/>
    <mergeCell ref="M27:M28"/>
    <mergeCell ref="L27:L28"/>
    <mergeCell ref="N23:O26"/>
    <mergeCell ref="A23:A26"/>
    <mergeCell ref="B23:B26"/>
    <mergeCell ref="C23:C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J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2007-11-19T13:56:15Z</cp:lastPrinted>
  <dcterms:created xsi:type="dcterms:W3CDTF">2007-08-03T07:10:19Z</dcterms:created>
  <dcterms:modified xsi:type="dcterms:W3CDTF">2007-11-19T13:57:05Z</dcterms:modified>
  <cp:category/>
  <cp:version/>
  <cp:contentType/>
  <cp:contentStatus/>
</cp:coreProperties>
</file>