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2" sheetId="1" r:id="rId1"/>
  </sheets>
  <definedNames>
    <definedName name="Excel_BuiltIn_Print_Titles_1">'прил 2'!$10:$10</definedName>
    <definedName name="Excel_BuiltIn_Print_Area_1">'прил 2'!$A$1:$E$135</definedName>
  </definedNames>
  <calcPr fullCalcOnLoad="1"/>
</workbook>
</file>

<file path=xl/sharedStrings.xml><?xml version="1.0" encoding="utf-8"?>
<sst xmlns="http://schemas.openxmlformats.org/spreadsheetml/2006/main" count="255" uniqueCount="255">
  <si>
    <t xml:space="preserve">                                    Приложение 2</t>
  </si>
  <si>
    <t xml:space="preserve">                                                       к решению Волгодонской городской Думы</t>
  </si>
  <si>
    <t xml:space="preserve">от 23.04.2008 № 56 </t>
  </si>
  <si>
    <t xml:space="preserve">                                            Доходы бюджета муниципального образования "Город Волгодонск" за 2007 год по кодам видов доходов, подвидов доходов, экономической классификации  доходов (классификации операций сектора госудаственного управления), относящихся к доходам бюджета </t>
  </si>
  <si>
    <t>(тыс. рублей)</t>
  </si>
  <si>
    <t>Код БК РФ</t>
  </si>
  <si>
    <t>Наименование статьи доходов</t>
  </si>
  <si>
    <t xml:space="preserve">Утверждено решением Волгодонской городской Думы "О бюджете муниципального образования "Город Волгодонск" на 2007 год" </t>
  </si>
  <si>
    <t>Уточненная сводная бюджетная  роспись</t>
  </si>
  <si>
    <t>Фактическое исполнение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</si>
  <si>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</si>
  <si>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</si>
  <si>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</si>
  <si>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</si>
  <si>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</si>
  <si>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</si>
  <si>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</si>
  <si>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</si>
  <si>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</si>
  <si>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
отдельных видов деятельности</t>
  </si>
  <si>
    <t>1 05 03000 01 0000 110</t>
  </si>
  <si>
    <t>Единый сельскохозяйственный налог</t>
  </si>
  <si>
    <t xml:space="preserve">1 06 00000 00 0000 000  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</si>
  <si>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</si>
  <si>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</si>
  <si>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</si>
  <si>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</si>
  <si>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</si>
  <si>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</si>
  <si>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</si>
  <si>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</si>
  <si>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</si>
  <si>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</si>
  <si>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</si>
  <si>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</si>
  <si>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</si>
  <si>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</si>
  <si>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</si>
  <si>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1 08 00000 00 0000 000   </t>
  </si>
  <si>
    <t>ГОСУДАРСТВЕННАЯ ПОШЛИНА, СБОРЫ</t>
  </si>
  <si>
    <t xml:space="preserve">1 08 03000 01 0000 110   </t>
  </si>
  <si>
    <t>Государственная пошлина по делам, рассматриваемым в судах общей юрисдикции, мировыми судьями</t>
  </si>
  <si>
    <t xml:space="preserve">1 08 03010 01 0000 110   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</si>
  <si>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</si>
  <si>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 xml:space="preserve">1 08 07000 01 0000 110  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</si>
  <si>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</si>
  <si>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1 08 07140 01 0000 110   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</si>
  <si>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</si>
  <si>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1 08 07150 01 0000 110   </t>
  </si>
  <si>
    <t xml:space="preserve">Государственная пошлина за выдачу разрешения на установку рекламной конструкции </t>
  </si>
  <si>
    <t xml:space="preserve">1 09 00000 00 0000 000   </t>
  </si>
  <si>
    <t>ЗАДОЛЖЕННОСТЬ И ПЕРЕРАСЧЕТЫ ПО ОТМЕНЕННЫМ НАЛОГАМ, СБОРАМ И ИНЫМ ОБЯЗАТЕЛЬНЫМ ПЛАТЕЖАМ</t>
  </si>
  <si>
    <t xml:space="preserve">1 09 01000 00 0000 110   </t>
  </si>
  <si>
    <t>Налог на прибыль организаций, зачислявшийся до 1 января 2005 года в местные бюджеты</t>
  </si>
  <si>
    <t xml:space="preserve">1 09 01020 04 0000 110   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</si>
  <si>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</si>
  <si>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</si>
  <si>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</si>
  <si>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</si>
  <si>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</si>
  <si>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</si>
  <si>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</si>
  <si>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</si>
  <si>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</si>
  <si>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</si>
  <si>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</si>
  <si>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</si>
  <si>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</si>
  <si>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</si>
  <si>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</si>
  <si>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</si>
  <si>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</si>
  <si>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</si>
  <si>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</si>
  <si>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</si>
  <si>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</si>
  <si>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</si>
  <si>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</si>
  <si>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</si>
  <si>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Дивиденты по  акциям и доходы от прочих форм участия в капитале, находящихся в государственной и муниципальной собственности</t>
  </si>
  <si>
    <t>1 11 01040 04 0000 120</t>
  </si>
  <si>
    <t>Дивиденты по  акциям и доходы от прочих форм участия в капитале, находящихся в  собственности городских округов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</si>
  <si>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</si>
  <si>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</si>
  <si>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</si>
  <si>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 </t>
  </si>
  <si>
    <t>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</si>
  <si>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</si>
  <si>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1 11 05011 04 0000 120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</si>
  <si>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</si>
  <si>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1 11 05012 00 0000 120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</si>
  <si>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</si>
  <si>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1 11 05012 04 0000 120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</si>
  <si>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</si>
  <si>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 xml:space="preserve">1 11 05030 00 0000 120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</si>
  <si>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</si>
  <si>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1 11 05034 04 0000 120 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</si>
  <si>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</si>
  <si>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</si>
  <si>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</si>
  <si>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</si>
  <si>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</si>
  <si>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</si>
  <si>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</si>
  <si>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</si>
  <si>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</si>
  <si>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1 11 08044 04 0000 120</t>
  </si>
  <si>
    <t>Прочие поступления от использования имущества, находящегося в собственности городских округов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</si>
  <si>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</si>
  <si>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</si>
  <si>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</si>
  <si>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</si>
  <si>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</si>
  <si>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</si>
  <si>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</si>
  <si>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</si>
  <si>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</si>
  <si>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</si>
  <si>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1 13 02023 04 0000 130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</si>
  <si>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</si>
  <si>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</si>
  <si>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</si>
  <si>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</si>
  <si>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</si>
  <si>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</si>
  <si>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</si>
  <si>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</si>
  <si>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</si>
  <si>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</si>
  <si>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</si>
  <si>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</si>
  <si>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</si>
  <si>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</si>
  <si>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</si>
  <si>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</si>
  <si>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</si>
  <si>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</si>
  <si>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</si>
  <si>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</si>
  <si>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</si>
  <si>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</si>
  <si>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</si>
  <si>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</si>
  <si>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</si>
  <si>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</si>
  <si>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</si>
  <si>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1 19 00000 00 0000 000</t>
  </si>
  <si>
    <t>ВОЗВРАТ ОСТАТКОВ СУБСИДИЙ И СУБВЕНЦИЙ ПРОШЛЫХ ЛЕТ</t>
  </si>
  <si>
    <t>1 19 04000 04 0000 151</t>
  </si>
  <si>
    <t xml:space="preserve">Возврат остатков субсидий и субвенций из бюджетов городских округов 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</si>
  <si>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</si>
  <si>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</si>
  <si>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</si>
  <si>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</si>
  <si>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</si>
  <si>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Субвенции от других бюджетов бюджетной системы Российской Федерации</t>
  </si>
  <si>
    <t>2 02 02004 00 0000 151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</si>
  <si>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</si>
  <si>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2 02 02004 04 0000 151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</si>
  <si>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</si>
  <si>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2 02 02008 00 0000 151</t>
  </si>
  <si>
    <t>Субвенции бюджетам для финансового обеспечения переданных исполнительно-рапорядительным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</si>
  <si>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2 02 02008 04 0000 151</t>
  </si>
  <si>
    <t>Субвенции бюджетам городских округов для финансового обеспечения переданных исполнительно-рапорядительным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</si>
  <si>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2 02 02009 00 0000 151</t>
  </si>
  <si>
    <t xml:space="preserve">Субвенции бюджетам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 </t>
  </si>
  <si>
    <t>2 02 02009 04 0000 151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</si>
  <si>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 </t>
  </si>
  <si>
    <t>2 02 02010 00 0000 151</t>
  </si>
  <si>
    <t>Субвенции бюджетам на обеспечение мер социальной поддержки ветеранов труда и тружеников тыла</t>
  </si>
  <si>
    <t>2 02 02010 04 0000 151</t>
  </si>
  <si>
    <t>Субвенции бюджетам городских округов на обеспечение мер социальной поддержки ветеранов труда и тружеников тыла</t>
  </si>
  <si>
    <t>2 02 02012 00 0000 151</t>
  </si>
  <si>
    <t>Субвенции местным бюджетам на осуществление расходов бюджетов по выплате ежемесячного пособия на ребенка</t>
  </si>
  <si>
    <t>2 02 02012 04 0000 151</t>
  </si>
  <si>
    <t>Субвенции бюджетам городских округов на осуществление расходов бюджетов по выплате ежемесячного пособия на ребенка</t>
  </si>
  <si>
    <t>2 02 02016 00 0000 151</t>
  </si>
  <si>
    <t xml:space="preserve">Субвенции  местным бюджетам на обеспечение мер социальной поддержки реабилитированных лиц и лиц, признанных пострадавшими от политических репрессий </t>
  </si>
  <si>
    <t>2 02 02016 04 0000 151</t>
  </si>
  <si>
    <t xml:space="preserve">Субвенции  бюджетам городских округов на обеспечение мер социальной поддержки реабилитированных лиц и лиц, признанных пострадавшими от политических репрессий </t>
  </si>
  <si>
    <t>2 02 02025 00 0000 151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</si>
  <si>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</si>
  <si>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2 02 02025 04 0000 151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</si>
  <si>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</si>
  <si>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2 02 02028 00 0000 151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</si>
  <si>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</si>
  <si>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</si>
  <si>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</si>
  <si>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2 02 02038 00 0000 151 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</si>
  <si>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</si>
  <si>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 xml:space="preserve">2 02 02038 04 0000 151 </t>
  </si>
  <si>
    <t>Субвенции бюджетам городским округов на выплату единовременных пособий при всех формах устройства детей, лишенных родительского попечения, в семью</t>
  </si>
  <si>
    <t xml:space="preserve">2 02 02039 00 0000 151 </t>
  </si>
  <si>
    <t>Субвенции местным бюджетам на ежемесячное денежное вознаграждение за классное руководство</t>
  </si>
  <si>
    <t xml:space="preserve">2 02 02039 04 0000 151 </t>
  </si>
  <si>
    <t>Субвенции бюджетам городских округов на ежемесячное денежное вознаграждение за классное руководство</t>
  </si>
  <si>
    <t>2 02 02380 00 0000 151</t>
  </si>
  <si>
    <t>Субвенции бюджетам на обеспечение жильем отдельных категорий граждан</t>
  </si>
  <si>
    <t>2 02 02383 04 0000 151</t>
  </si>
  <si>
    <t>Субвенции бюджетам городских округов на обеспечение жильем отдельных категорий граждан</t>
  </si>
  <si>
    <t>2 02 02040 00 0000 151</t>
  </si>
  <si>
    <t>Субвенции местным бюджетам на предоставление гражданам субсидий на оплату жилого помещения и коммунальных услуг</t>
  </si>
  <si>
    <t>2 02 02040 04 0000 151</t>
  </si>
  <si>
    <t>Субвенции бюджетам городских округов  на предоставление гражданам субсидий на оплату жилого помещения и коммунальных услуг</t>
  </si>
  <si>
    <t>2 02 02050 00 0000 151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</si>
  <si>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</si>
  <si>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2 02 02050 04 0000 151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</si>
  <si>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</si>
  <si>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2 02 02051 00 0000 151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</si>
  <si>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</si>
  <si>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2 02 02051 04 0000 151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</si>
  <si>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</si>
  <si>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2 02 02052 00 0000 151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</si>
  <si>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</si>
  <si>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2 02 02052 04 0000 151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</si>
  <si>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</si>
  <si>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2 02 02053 00 0000 151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</si>
  <si>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</si>
  <si>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2 02 02053 04 0000 151</t>
  </si>
  <si>
    <t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</si>
  <si>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</si>
  <si>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</si>
  <si>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</si>
  <si>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</si>
  <si>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</si>
  <si>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Субсидии от других бюджетов бюджетной системы Российской Федерации</t>
  </si>
  <si>
    <t>2 02 04004 00 0000 151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</si>
  <si>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</si>
  <si>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2 02 04004 04 0000 151</t>
  </si>
  <si>
    <t xml:space="preserve">Субсидии бюджетам городских округов для развития общественной инфраструктуры регионального значения </t>
  </si>
  <si>
    <t>2 02 04008 00 0000 151</t>
  </si>
  <si>
    <t>Субсидии бюджетам на предоставление субсидий молодым семьям для приобретения жилья</t>
  </si>
  <si>
    <t>2 02 04008 04 0000 151</t>
  </si>
  <si>
    <t>Субсидии бюджетам городских округов на предоставление субсидий молодым семьям для приобретения жилья</t>
  </si>
  <si>
    <t>2 02 04999 00 0000 151</t>
  </si>
  <si>
    <t>Прочие субсидии</t>
  </si>
  <si>
    <t>2 02 04999 04 0000 151</t>
  </si>
  <si>
    <t>Прочие субсидии бюджетам городских округов</t>
  </si>
  <si>
    <t xml:space="preserve">3 00 00000 00 0000 000   </t>
  </si>
  <si>
    <t>ДОХОДЫ ОТ ПРЕДПРИНИМАТЕЛЬСКОЙ И ИНОЙ  ПРИНОСЯЩЕЙ ДОХОД ДЕЯТЕЛЬНОСТИ</t>
  </si>
  <si>
    <t xml:space="preserve">3 02 00000 00 0000 000   </t>
  </si>
  <si>
    <t>Рыночные продажи товаров и услуг</t>
  </si>
  <si>
    <t xml:space="preserve">3 02 01000 00 0000 130   </t>
  </si>
  <si>
    <t xml:space="preserve">Доходы от продажи услуг </t>
  </si>
  <si>
    <t xml:space="preserve">3 02 01040 04 0000 130   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</si>
  <si>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</si>
  <si>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 xml:space="preserve">3 03 00000 00 0000 000   </t>
  </si>
  <si>
    <t>Безвозмездные поступления от предпринимательской и иной приносящей доход деятельности</t>
  </si>
  <si>
    <t xml:space="preserve">3 03 02000 00 0000 180   </t>
  </si>
  <si>
    <t>Прочие безвозмездные поступления</t>
  </si>
  <si>
    <t xml:space="preserve">3 03 02040 04 0000 180  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</si>
  <si>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</si>
  <si>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 ДОХОДОВ</t>
  </si>
  <si>
    <t xml:space="preserve">Руководитель аппарата </t>
  </si>
  <si>
    <t>Волгодонской городской Думы                                                                                                                    Э.Г.Рыков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</si>
</sst>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 CYR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5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2" borderId="0" xfId="0" applyFont="1" applyFill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4" fontId="2" fillId="0" borderId="2" xfId="0" applyFont="1" applyFill="1" applyBorder="1" applyAlignment="1">
      <alignment/>
    </xf>
    <xf numFmtId="164" fontId="2" fillId="0" borderId="2" xfId="0" applyFont="1" applyBorder="1" applyAlignment="1">
      <alignment wrapText="1"/>
    </xf>
    <xf numFmtId="165" fontId="2" fillId="0" borderId="2" xfId="0" applyNumberFormat="1" applyFont="1" applyFill="1" applyBorder="1" applyAlignment="1">
      <alignment horizontal="right"/>
    </xf>
    <xf numFmtId="164" fontId="2" fillId="0" borderId="2" xfId="0" applyFont="1" applyBorder="1" applyAlignment="1">
      <alignment/>
    </xf>
    <xf numFmtId="164" fontId="4" fillId="0" borderId="2" xfId="0" applyFont="1" applyFill="1" applyBorder="1" applyAlignment="1">
      <alignment/>
    </xf>
    <xf numFmtId="164" fontId="2" fillId="0" borderId="2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vertical="top" wrapText="1"/>
    </xf>
    <xf numFmtId="164" fontId="2" fillId="0" borderId="2" xfId="0" applyFont="1" applyFill="1" applyBorder="1" applyAlignment="1">
      <alignment/>
    </xf>
    <xf numFmtId="164" fontId="2" fillId="0" borderId="2" xfId="0" applyFont="1" applyBorder="1" applyAlignment="1">
      <alignment vertical="top" wrapText="1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 vertical="top"/>
    </xf>
    <xf numFmtId="164" fontId="4" fillId="0" borderId="2" xfId="0" applyFont="1" applyBorder="1" applyAlignment="1">
      <alignment vertical="top" wrapText="1"/>
    </xf>
    <xf numFmtId="164" fontId="2" fillId="0" borderId="2" xfId="0" applyFont="1" applyBorder="1" applyAlignment="1">
      <alignment vertical="top"/>
    </xf>
    <xf numFmtId="164" fontId="2" fillId="0" borderId="2" xfId="0" applyFont="1" applyBorder="1" applyAlignment="1">
      <alignment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wrapText="1"/>
    </xf>
    <xf numFmtId="164" fontId="2" fillId="0" borderId="0" xfId="0" applyFont="1" applyAlignment="1">
      <alignment/>
    </xf>
    <xf numFmtId="165" fontId="2" fillId="3" borderId="2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="75" zoomScaleNormal="75" zoomScaleSheetLayoutView="75" workbookViewId="0" topLeftCell="A133">
      <selection activeCell="G9" sqref="G9"/>
    </sheetView>
  </sheetViews>
  <sheetFormatPr defaultColWidth="9.00390625" defaultRowHeight="12.75"/>
  <cols>
    <col min="1" max="1" width="24.625" style="1" customWidth="1"/>
    <col min="2" max="2" width="88.125" style="1" customWidth="1"/>
    <col min="3" max="3" width="13.25390625" style="1" customWidth="1"/>
    <col min="4" max="4" width="14.375" style="1" customWidth="1"/>
    <col min="5" max="5" width="13.125" style="1" customWidth="1"/>
    <col min="6" max="16384" width="9.125" style="1" customWidth="1"/>
  </cols>
  <sheetData>
    <row r="1" spans="2:5" ht="15">
      <c r="B1" s="2"/>
      <c r="C1" s="2"/>
      <c r="D1" s="3"/>
      <c r="E1" s="3"/>
    </row>
    <row r="2" spans="2:5" ht="15">
      <c r="B2" s="4"/>
      <c r="C2" s="4"/>
      <c r="D2" s="5" t="s">
        <v>0</v>
      </c>
      <c r="E2" s="5"/>
    </row>
    <row r="3" spans="2:5" ht="15">
      <c r="B3" s="5" t="s">
        <v>1</v>
      </c>
      <c r="C3" s="5"/>
      <c r="D3" s="5"/>
      <c r="E3" s="5"/>
    </row>
    <row r="4" spans="2:5" ht="15">
      <c r="B4" s="6" t="s">
        <v>2</v>
      </c>
      <c r="C4" s="6"/>
      <c r="D4" s="6"/>
      <c r="E4" s="6"/>
    </row>
    <row r="5" spans="1:5" ht="31.5" customHeight="1">
      <c r="A5" s="7" t="s">
        <v>3</v>
      </c>
      <c r="B5" s="7"/>
      <c r="C5" s="7"/>
      <c r="D5" s="7"/>
      <c r="E5" s="7"/>
    </row>
    <row r="6" spans="1:8" ht="15">
      <c r="A6" s="8"/>
      <c r="D6" s="9"/>
      <c r="E6" s="9" t="s">
        <v>4</v>
      </c>
      <c r="H6" s="10"/>
    </row>
    <row r="7" spans="1:5" ht="15">
      <c r="A7" s="11" t="s">
        <v>5</v>
      </c>
      <c r="B7" s="11" t="s">
        <v>6</v>
      </c>
      <c r="C7" s="12" t="s">
        <v>7</v>
      </c>
      <c r="D7" s="13" t="s">
        <v>8</v>
      </c>
      <c r="E7" s="13" t="s">
        <v>9</v>
      </c>
    </row>
    <row r="8" spans="1:5" ht="15">
      <c r="A8" s="11"/>
      <c r="B8" s="11"/>
      <c r="C8" s="12"/>
      <c r="D8" s="13"/>
      <c r="E8" s="13"/>
    </row>
    <row r="9" spans="1:5" ht="121.5" customHeight="1">
      <c r="A9" s="11"/>
      <c r="B9" s="11"/>
      <c r="C9" s="12"/>
      <c r="D9" s="13"/>
      <c r="E9" s="13"/>
    </row>
    <row r="10" spans="1:5" ht="15">
      <c r="A10" s="14">
        <v>1</v>
      </c>
      <c r="B10" s="14">
        <v>2</v>
      </c>
      <c r="C10" s="14">
        <v>3</v>
      </c>
      <c r="D10" s="14">
        <v>4</v>
      </c>
      <c r="E10" s="14">
        <v>5</v>
      </c>
    </row>
    <row r="11" spans="1:5" ht="15">
      <c r="A11" s="15" t="s">
        <v>10</v>
      </c>
      <c r="B11" s="16" t="s">
        <v>11</v>
      </c>
      <c r="C11" s="17">
        <f>C12+C14+C17+C25+C31+C44+C70+C60+C66+C62+C79</f>
        <v>716944.5000000001</v>
      </c>
      <c r="D11" s="17">
        <f>D12+D14+D17+D25+D31+D44+D70+D60+D66+D62+D79</f>
        <v>716944.5000000001</v>
      </c>
      <c r="E11" s="17">
        <f>E12+E14+E17+E25+E31+E44+E70+E60+E66+E62+E79+E73</f>
        <v>757053.3000000002</v>
      </c>
    </row>
    <row r="12" spans="1:5" ht="15">
      <c r="A12" s="15" t="s">
        <v>12</v>
      </c>
      <c r="B12" s="16" t="s">
        <v>13</v>
      </c>
      <c r="C12" s="17">
        <f>C13</f>
        <v>279692.7</v>
      </c>
      <c r="D12" s="17">
        <f>D13</f>
        <v>279692.7</v>
      </c>
      <c r="E12" s="17">
        <f>E13</f>
        <v>311632.60000000003</v>
      </c>
    </row>
    <row r="13" spans="1:5" ht="15">
      <c r="A13" s="15" t="s">
        <v>14</v>
      </c>
      <c r="B13" s="15" t="s">
        <v>15</v>
      </c>
      <c r="C13" s="18">
        <v>279692.7</v>
      </c>
      <c r="D13" s="18">
        <v>279692.7</v>
      </c>
      <c r="E13" s="18">
        <v>311632.60000000003</v>
      </c>
    </row>
    <row r="14" spans="1:5" ht="15">
      <c r="A14" s="15" t="s">
        <v>16</v>
      </c>
      <c r="B14" s="15" t="s">
        <v>17</v>
      </c>
      <c r="C14" s="17">
        <f>C15+C16</f>
        <v>75707.2</v>
      </c>
      <c r="D14" s="17">
        <f>D15+D16</f>
        <v>75707.2</v>
      </c>
      <c r="E14" s="17">
        <f>E15+E16</f>
        <v>70520</v>
      </c>
    </row>
    <row r="15" spans="1:5" ht="29.25" customHeight="1">
      <c r="A15" s="19" t="s">
        <v>18</v>
      </c>
      <c r="B15" s="20" t="s">
        <v>19</v>
      </c>
      <c r="C15" s="21">
        <v>75669.7</v>
      </c>
      <c r="D15" s="21">
        <v>75669.7</v>
      </c>
      <c r="E15" s="21">
        <v>70408.5</v>
      </c>
    </row>
    <row r="16" spans="1:5" ht="15">
      <c r="A16" s="22" t="s">
        <v>20</v>
      </c>
      <c r="B16" s="20" t="s">
        <v>21</v>
      </c>
      <c r="C16" s="21">
        <v>37.5</v>
      </c>
      <c r="D16" s="21">
        <v>37.5</v>
      </c>
      <c r="E16" s="21">
        <v>111.5</v>
      </c>
    </row>
    <row r="17" spans="1:5" ht="15">
      <c r="A17" s="15" t="s">
        <v>22</v>
      </c>
      <c r="B17" s="15" t="s">
        <v>23</v>
      </c>
      <c r="C17" s="17">
        <f>C18+C20</f>
        <v>70263.5</v>
      </c>
      <c r="D17" s="17">
        <f>D18+D20</f>
        <v>70263.5</v>
      </c>
      <c r="E17" s="17">
        <f>E18+E20</f>
        <v>64758.600000000006</v>
      </c>
    </row>
    <row r="18" spans="1:5" s="4" customFormat="1" ht="15">
      <c r="A18" s="23" t="s">
        <v>24</v>
      </c>
      <c r="B18" s="23" t="s">
        <v>25</v>
      </c>
      <c r="C18" s="18">
        <f>C19</f>
        <v>20763.5</v>
      </c>
      <c r="D18" s="18">
        <f>D19</f>
        <v>20763.5</v>
      </c>
      <c r="E18" s="18">
        <f>E19</f>
        <v>19412.3</v>
      </c>
    </row>
    <row r="19" spans="1:5" s="4" customFormat="1" ht="29.25">
      <c r="A19" s="19" t="s">
        <v>26</v>
      </c>
      <c r="B19" s="24" t="s">
        <v>27</v>
      </c>
      <c r="C19" s="25">
        <v>20763.5</v>
      </c>
      <c r="D19" s="25">
        <v>20763.5</v>
      </c>
      <c r="E19" s="25">
        <v>19412.3</v>
      </c>
    </row>
    <row r="20" spans="1:5" ht="15" customHeight="1">
      <c r="A20" s="23" t="s">
        <v>28</v>
      </c>
      <c r="B20" s="15" t="s">
        <v>29</v>
      </c>
      <c r="C20" s="26">
        <f>C21+C23</f>
        <v>49500</v>
      </c>
      <c r="D20" s="26">
        <f>D21+D23</f>
        <v>49500</v>
      </c>
      <c r="E20" s="26">
        <f>E21+E23</f>
        <v>45346.3</v>
      </c>
    </row>
    <row r="21" spans="1:5" ht="31.5" customHeight="1">
      <c r="A21" s="23" t="s">
        <v>30</v>
      </c>
      <c r="B21" s="27" t="s">
        <v>31</v>
      </c>
      <c r="C21" s="26">
        <f>C22</f>
        <v>800</v>
      </c>
      <c r="D21" s="26">
        <f>D22</f>
        <v>800</v>
      </c>
      <c r="E21" s="26">
        <f>E22</f>
        <v>1059.5</v>
      </c>
    </row>
    <row r="22" spans="1:5" ht="46.5" customHeight="1">
      <c r="A22" s="19" t="s">
        <v>32</v>
      </c>
      <c r="B22" s="20" t="s">
        <v>33</v>
      </c>
      <c r="C22" s="25">
        <v>800</v>
      </c>
      <c r="D22" s="25">
        <v>800</v>
      </c>
      <c r="E22" s="25">
        <v>1059.5</v>
      </c>
    </row>
    <row r="23" spans="1:5" ht="30" customHeight="1">
      <c r="A23" s="23" t="s">
        <v>34</v>
      </c>
      <c r="B23" s="27" t="s">
        <v>35</v>
      </c>
      <c r="C23" s="26">
        <f>C24</f>
        <v>48700</v>
      </c>
      <c r="D23" s="26">
        <f>D24</f>
        <v>48700</v>
      </c>
      <c r="E23" s="26">
        <f>E24</f>
        <v>44286.8</v>
      </c>
    </row>
    <row r="24" spans="1:5" ht="45" customHeight="1">
      <c r="A24" s="19" t="s">
        <v>36</v>
      </c>
      <c r="B24" s="20" t="s">
        <v>37</v>
      </c>
      <c r="C24" s="21">
        <v>48700</v>
      </c>
      <c r="D24" s="21">
        <v>48700</v>
      </c>
      <c r="E24" s="21">
        <v>44286.8</v>
      </c>
    </row>
    <row r="25" spans="1:5" ht="15" customHeight="1">
      <c r="A25" s="23" t="s">
        <v>38</v>
      </c>
      <c r="B25" s="28" t="s">
        <v>39</v>
      </c>
      <c r="C25" s="17">
        <f>C26+C28</f>
        <v>11729.1</v>
      </c>
      <c r="D25" s="17">
        <f>D26+D28</f>
        <v>11729.1</v>
      </c>
      <c r="E25" s="17">
        <f>E26+E28</f>
        <v>13636.300000000001</v>
      </c>
    </row>
    <row r="26" spans="1:5" ht="29.25">
      <c r="A26" s="23" t="s">
        <v>40</v>
      </c>
      <c r="B26" s="28" t="s">
        <v>41</v>
      </c>
      <c r="C26" s="26">
        <f>C27</f>
        <v>4284.7</v>
      </c>
      <c r="D26" s="26">
        <f>D27</f>
        <v>4284.7</v>
      </c>
      <c r="E26" s="26">
        <f>E27</f>
        <v>5506.6</v>
      </c>
    </row>
    <row r="27" spans="1:5" ht="43.5">
      <c r="A27" s="29" t="s">
        <v>42</v>
      </c>
      <c r="B27" s="30" t="s">
        <v>43</v>
      </c>
      <c r="C27" s="25">
        <v>4284.7</v>
      </c>
      <c r="D27" s="25">
        <v>4284.7</v>
      </c>
      <c r="E27" s="25">
        <v>5506.6</v>
      </c>
    </row>
    <row r="28" spans="1:5" ht="30.75" customHeight="1">
      <c r="A28" s="23" t="s">
        <v>44</v>
      </c>
      <c r="B28" s="28" t="s">
        <v>45</v>
      </c>
      <c r="C28" s="26">
        <f>C29+C30</f>
        <v>7444.400000000001</v>
      </c>
      <c r="D28" s="26">
        <f>D29+D30</f>
        <v>7444.400000000001</v>
      </c>
      <c r="E28" s="26">
        <f>E29+E30</f>
        <v>8129.700000000001</v>
      </c>
    </row>
    <row r="29" spans="1:5" ht="67.5" customHeight="1">
      <c r="A29" s="29" t="s">
        <v>46</v>
      </c>
      <c r="B29" s="31" t="s">
        <v>47</v>
      </c>
      <c r="C29" s="25">
        <v>7249.4</v>
      </c>
      <c r="D29" s="25">
        <v>7249.4</v>
      </c>
      <c r="E29" s="25">
        <v>7764.9</v>
      </c>
    </row>
    <row r="30" spans="1:5" ht="18.75" customHeight="1">
      <c r="A30" s="29" t="s">
        <v>48</v>
      </c>
      <c r="B30" s="31" t="s">
        <v>49</v>
      </c>
      <c r="C30" s="21">
        <v>195</v>
      </c>
      <c r="D30" s="21">
        <v>195</v>
      </c>
      <c r="E30" s="21">
        <v>364.8</v>
      </c>
    </row>
    <row r="31" spans="1:5" ht="29.25">
      <c r="A31" s="23" t="s">
        <v>50</v>
      </c>
      <c r="B31" s="28" t="s">
        <v>51</v>
      </c>
      <c r="C31" s="17">
        <f>C34+C37</f>
        <v>623.5</v>
      </c>
      <c r="D31" s="17">
        <f>D34+D37</f>
        <v>623.5</v>
      </c>
      <c r="E31" s="17">
        <f>E32+E34+E37</f>
        <v>-712.5</v>
      </c>
    </row>
    <row r="32" spans="1:5" ht="29.25">
      <c r="A32" s="23" t="s">
        <v>52</v>
      </c>
      <c r="B32" s="28" t="s">
        <v>53</v>
      </c>
      <c r="C32" s="26"/>
      <c r="D32" s="26"/>
      <c r="E32" s="26">
        <f>E33</f>
        <v>-886.6</v>
      </c>
    </row>
    <row r="33" spans="1:5" ht="29.25">
      <c r="A33" s="19" t="s">
        <v>54</v>
      </c>
      <c r="B33" s="32" t="s">
        <v>55</v>
      </c>
      <c r="C33" s="33"/>
      <c r="D33" s="33"/>
      <c r="E33" s="33">
        <v>-886.6</v>
      </c>
    </row>
    <row r="34" spans="1:5" ht="15">
      <c r="A34" s="34" t="s">
        <v>56</v>
      </c>
      <c r="B34" s="35" t="s">
        <v>57</v>
      </c>
      <c r="C34" s="26">
        <f aca="true" t="shared" si="0" ref="C34:E35">C35</f>
        <v>518.5</v>
      </c>
      <c r="D34" s="26">
        <f t="shared" si="0"/>
        <v>518.5</v>
      </c>
      <c r="E34" s="26">
        <f t="shared" si="0"/>
        <v>75.10000000000001</v>
      </c>
    </row>
    <row r="35" spans="1:5" ht="15">
      <c r="A35" s="36" t="s">
        <v>58</v>
      </c>
      <c r="B35" s="32" t="s">
        <v>59</v>
      </c>
      <c r="C35" s="33">
        <f t="shared" si="0"/>
        <v>518.5</v>
      </c>
      <c r="D35" s="33">
        <f t="shared" si="0"/>
        <v>518.5</v>
      </c>
      <c r="E35" s="33">
        <f t="shared" si="0"/>
        <v>75.10000000000001</v>
      </c>
    </row>
    <row r="36" spans="1:5" ht="29.25">
      <c r="A36" s="37" t="s">
        <v>60</v>
      </c>
      <c r="B36" s="32" t="s">
        <v>61</v>
      </c>
      <c r="C36" s="33">
        <v>518.5</v>
      </c>
      <c r="D36" s="33">
        <v>518.5</v>
      </c>
      <c r="E36" s="33">
        <v>75.10000000000001</v>
      </c>
    </row>
    <row r="37" spans="1:5" ht="15">
      <c r="A37" s="23" t="s">
        <v>62</v>
      </c>
      <c r="B37" s="28" t="s">
        <v>63</v>
      </c>
      <c r="C37" s="26">
        <f>C40+C42</f>
        <v>105</v>
      </c>
      <c r="D37" s="26">
        <f>D40+D42</f>
        <v>105</v>
      </c>
      <c r="E37" s="26">
        <f>E38+E40+E42</f>
        <v>99</v>
      </c>
    </row>
    <row r="38" spans="1:5" ht="15">
      <c r="A38" s="19" t="s">
        <v>64</v>
      </c>
      <c r="B38" s="32" t="s">
        <v>65</v>
      </c>
      <c r="C38" s="33"/>
      <c r="D38" s="33"/>
      <c r="E38" s="33">
        <f>E39</f>
        <v>20.5</v>
      </c>
    </row>
    <row r="39" spans="1:5" ht="15">
      <c r="A39" s="19" t="s">
        <v>66</v>
      </c>
      <c r="B39" s="32" t="s">
        <v>67</v>
      </c>
      <c r="C39" s="33"/>
      <c r="D39" s="33"/>
      <c r="E39" s="33">
        <v>20.5</v>
      </c>
    </row>
    <row r="40" spans="1:5" ht="29.25">
      <c r="A40" s="29" t="s">
        <v>68</v>
      </c>
      <c r="B40" s="30" t="s">
        <v>69</v>
      </c>
      <c r="C40" s="33">
        <f>C41</f>
        <v>23</v>
      </c>
      <c r="D40" s="33">
        <f>D41</f>
        <v>23</v>
      </c>
      <c r="E40" s="33">
        <f>E41</f>
        <v>23.6</v>
      </c>
    </row>
    <row r="41" spans="1:5" ht="43.5">
      <c r="A41" s="29" t="s">
        <v>70</v>
      </c>
      <c r="B41" s="30" t="s">
        <v>71</v>
      </c>
      <c r="C41" s="21">
        <v>23</v>
      </c>
      <c r="D41" s="21">
        <v>23</v>
      </c>
      <c r="E41" s="21">
        <v>23.6</v>
      </c>
    </row>
    <row r="42" spans="1:5" ht="15">
      <c r="A42" s="29" t="s">
        <v>72</v>
      </c>
      <c r="B42" s="30" t="s">
        <v>73</v>
      </c>
      <c r="C42" s="21">
        <f>C43</f>
        <v>82</v>
      </c>
      <c r="D42" s="21">
        <f>D43</f>
        <v>82</v>
      </c>
      <c r="E42" s="21">
        <f>E43</f>
        <v>54.9</v>
      </c>
    </row>
    <row r="43" spans="1:5" ht="15">
      <c r="A43" s="29" t="s">
        <v>74</v>
      </c>
      <c r="B43" s="30" t="s">
        <v>75</v>
      </c>
      <c r="C43" s="21">
        <v>82</v>
      </c>
      <c r="D43" s="21">
        <v>82</v>
      </c>
      <c r="E43" s="21">
        <v>54.9</v>
      </c>
    </row>
    <row r="44" spans="1:5" ht="29.25">
      <c r="A44" s="15" t="s">
        <v>76</v>
      </c>
      <c r="B44" s="27" t="s">
        <v>77</v>
      </c>
      <c r="C44" s="38">
        <f>C47+C55+C58</f>
        <v>151599.90000000002</v>
      </c>
      <c r="D44" s="38">
        <f>D47+D55+D58</f>
        <v>151599.90000000002</v>
      </c>
      <c r="E44" s="38">
        <f>E47+E55+E58+E45</f>
        <v>166404.90000000002</v>
      </c>
    </row>
    <row r="45" spans="1:5" ht="29.25">
      <c r="A45" s="15" t="s">
        <v>78</v>
      </c>
      <c r="B45" s="39" t="s">
        <v>79</v>
      </c>
      <c r="C45" s="25"/>
      <c r="D45" s="25"/>
      <c r="E45" s="18">
        <f>E46</f>
        <v>0.9</v>
      </c>
    </row>
    <row r="46" spans="1:5" ht="29.25">
      <c r="A46" s="22" t="s">
        <v>80</v>
      </c>
      <c r="B46" s="24" t="s">
        <v>81</v>
      </c>
      <c r="C46" s="25"/>
      <c r="D46" s="25"/>
      <c r="E46" s="25">
        <v>0.9</v>
      </c>
    </row>
    <row r="47" spans="1:5" ht="29.25">
      <c r="A47" s="15" t="s">
        <v>82</v>
      </c>
      <c r="B47" s="27" t="s">
        <v>83</v>
      </c>
      <c r="C47" s="26">
        <f>C48+C53</f>
        <v>145502.7</v>
      </c>
      <c r="D47" s="26">
        <f>D48+D53</f>
        <v>145502.7</v>
      </c>
      <c r="E47" s="26">
        <f>E48+E53</f>
        <v>160451.1</v>
      </c>
    </row>
    <row r="48" spans="1:5" ht="43.5">
      <c r="A48" s="29" t="s">
        <v>84</v>
      </c>
      <c r="B48" s="31" t="s">
        <v>85</v>
      </c>
      <c r="C48" s="33">
        <f>C49+C51</f>
        <v>101806.00000000001</v>
      </c>
      <c r="D48" s="33">
        <f>D49+D51</f>
        <v>101806.00000000001</v>
      </c>
      <c r="E48" s="33">
        <f>E49+E51</f>
        <v>109342.9</v>
      </c>
    </row>
    <row r="49" spans="1:5" ht="47.25" customHeight="1">
      <c r="A49" s="29" t="s">
        <v>86</v>
      </c>
      <c r="B49" s="31" t="s">
        <v>87</v>
      </c>
      <c r="C49" s="40">
        <f>C50</f>
        <v>91711.40000000001</v>
      </c>
      <c r="D49" s="40">
        <f>D50</f>
        <v>91711.40000000001</v>
      </c>
      <c r="E49" s="40">
        <f>E50</f>
        <v>90525</v>
      </c>
    </row>
    <row r="50" spans="1:5" ht="57.75">
      <c r="A50" s="29" t="s">
        <v>88</v>
      </c>
      <c r="B50" s="31" t="s">
        <v>89</v>
      </c>
      <c r="C50" s="21">
        <v>91711.4</v>
      </c>
      <c r="D50" s="21">
        <v>91711.4</v>
      </c>
      <c r="E50" s="21">
        <v>90525</v>
      </c>
    </row>
    <row r="51" spans="1:5" ht="43.5">
      <c r="A51" s="29" t="s">
        <v>90</v>
      </c>
      <c r="B51" s="31" t="s">
        <v>91</v>
      </c>
      <c r="C51" s="21">
        <f>C52</f>
        <v>10094.6</v>
      </c>
      <c r="D51" s="21">
        <f>D52</f>
        <v>10094.6</v>
      </c>
      <c r="E51" s="21">
        <f>E52</f>
        <v>18817.9</v>
      </c>
    </row>
    <row r="52" spans="1:5" ht="57.75">
      <c r="A52" s="29" t="s">
        <v>92</v>
      </c>
      <c r="B52" s="31" t="s">
        <v>93</v>
      </c>
      <c r="C52" s="21">
        <v>10094.6</v>
      </c>
      <c r="D52" s="21">
        <v>10094.6</v>
      </c>
      <c r="E52" s="21">
        <v>18817.9</v>
      </c>
    </row>
    <row r="53" spans="1:5" ht="72">
      <c r="A53" s="29" t="s">
        <v>94</v>
      </c>
      <c r="B53" s="31" t="s">
        <v>95</v>
      </c>
      <c r="C53" s="40">
        <f>C54</f>
        <v>43696.700000000004</v>
      </c>
      <c r="D53" s="40">
        <f>D54</f>
        <v>43696.700000000004</v>
      </c>
      <c r="E53" s="40">
        <f>E54</f>
        <v>51108.200000000004</v>
      </c>
    </row>
    <row r="54" spans="1:5" ht="43.5">
      <c r="A54" s="29" t="s">
        <v>96</v>
      </c>
      <c r="B54" s="31" t="s">
        <v>97</v>
      </c>
      <c r="C54" s="21">
        <v>43696.7</v>
      </c>
      <c r="D54" s="21">
        <v>43696.7</v>
      </c>
      <c r="E54" s="21">
        <v>51108.2</v>
      </c>
    </row>
    <row r="55" spans="1:5" ht="15">
      <c r="A55" s="23" t="s">
        <v>98</v>
      </c>
      <c r="B55" s="27" t="s">
        <v>99</v>
      </c>
      <c r="C55" s="17">
        <f aca="true" t="shared" si="1" ref="C55:E56">C56</f>
        <v>350</v>
      </c>
      <c r="D55" s="17">
        <f t="shared" si="1"/>
        <v>350</v>
      </c>
      <c r="E55" s="17">
        <f t="shared" si="1"/>
        <v>192.70000000000002</v>
      </c>
    </row>
    <row r="56" spans="1:5" ht="32.25" customHeight="1">
      <c r="A56" s="29" t="s">
        <v>100</v>
      </c>
      <c r="B56" s="31" t="s">
        <v>101</v>
      </c>
      <c r="C56" s="40">
        <f t="shared" si="1"/>
        <v>350</v>
      </c>
      <c r="D56" s="40">
        <f t="shared" si="1"/>
        <v>350</v>
      </c>
      <c r="E56" s="40">
        <f t="shared" si="1"/>
        <v>192.70000000000002</v>
      </c>
    </row>
    <row r="57" spans="1:5" ht="43.5">
      <c r="A57" s="29" t="s">
        <v>102</v>
      </c>
      <c r="B57" s="31" t="s">
        <v>103</v>
      </c>
      <c r="C57" s="21">
        <v>350</v>
      </c>
      <c r="D57" s="21">
        <v>350</v>
      </c>
      <c r="E57" s="21">
        <v>192.7</v>
      </c>
    </row>
    <row r="58" spans="1:5" ht="29.25">
      <c r="A58" s="41" t="s">
        <v>104</v>
      </c>
      <c r="B58" s="39" t="s">
        <v>105</v>
      </c>
      <c r="C58" s="18">
        <f>C59</f>
        <v>5747.2</v>
      </c>
      <c r="D58" s="18">
        <f>D59</f>
        <v>5747.2</v>
      </c>
      <c r="E58" s="18">
        <f>E59</f>
        <v>5760.2</v>
      </c>
    </row>
    <row r="59" spans="1:5" ht="29.25">
      <c r="A59" s="29" t="s">
        <v>106</v>
      </c>
      <c r="B59" s="20" t="s">
        <v>107</v>
      </c>
      <c r="C59" s="21">
        <v>5747.2</v>
      </c>
      <c r="D59" s="21">
        <v>5747.2</v>
      </c>
      <c r="E59" s="21">
        <v>5760.2</v>
      </c>
    </row>
    <row r="60" spans="1:5" ht="15.75" customHeight="1">
      <c r="A60" s="23" t="s">
        <v>108</v>
      </c>
      <c r="B60" s="27" t="s">
        <v>109</v>
      </c>
      <c r="C60" s="26">
        <f>C61</f>
        <v>7518.3</v>
      </c>
      <c r="D60" s="26">
        <f>D61</f>
        <v>7518.3</v>
      </c>
      <c r="E60" s="26">
        <f>E61</f>
        <v>8076.7</v>
      </c>
    </row>
    <row r="61" spans="1:5" ht="15">
      <c r="A61" s="29" t="s">
        <v>110</v>
      </c>
      <c r="B61" s="31" t="s">
        <v>111</v>
      </c>
      <c r="C61" s="21">
        <v>7518.3</v>
      </c>
      <c r="D61" s="21">
        <v>7518.3</v>
      </c>
      <c r="E61" s="21">
        <v>8076.7</v>
      </c>
    </row>
    <row r="62" spans="1:5" ht="29.25">
      <c r="A62" s="41" t="s">
        <v>112</v>
      </c>
      <c r="B62" s="39" t="s">
        <v>113</v>
      </c>
      <c r="C62" s="26">
        <f aca="true" t="shared" si="2" ref="C62:E64">C63</f>
        <v>227</v>
      </c>
      <c r="D62" s="26">
        <f t="shared" si="2"/>
        <v>227</v>
      </c>
      <c r="E62" s="26">
        <f t="shared" si="2"/>
        <v>211.4</v>
      </c>
    </row>
    <row r="63" spans="1:5" ht="15">
      <c r="A63" s="41" t="s">
        <v>114</v>
      </c>
      <c r="B63" s="39" t="s">
        <v>115</v>
      </c>
      <c r="C63" s="26">
        <f t="shared" si="2"/>
        <v>227</v>
      </c>
      <c r="D63" s="26">
        <f t="shared" si="2"/>
        <v>227</v>
      </c>
      <c r="E63" s="26">
        <f t="shared" si="2"/>
        <v>211.4</v>
      </c>
    </row>
    <row r="64" spans="1:5" ht="15">
      <c r="A64" s="41" t="s">
        <v>116</v>
      </c>
      <c r="B64" s="39" t="s">
        <v>117</v>
      </c>
      <c r="C64" s="26">
        <f t="shared" si="2"/>
        <v>227</v>
      </c>
      <c r="D64" s="26">
        <f t="shared" si="2"/>
        <v>227</v>
      </c>
      <c r="E64" s="26">
        <f t="shared" si="2"/>
        <v>211.4</v>
      </c>
    </row>
    <row r="65" spans="1:5" ht="29.25">
      <c r="A65" s="19" t="s">
        <v>118</v>
      </c>
      <c r="B65" s="20" t="s">
        <v>119</v>
      </c>
      <c r="C65" s="25">
        <v>227</v>
      </c>
      <c r="D65" s="25">
        <v>227</v>
      </c>
      <c r="E65" s="25">
        <v>211.4</v>
      </c>
    </row>
    <row r="66" spans="1:5" ht="15">
      <c r="A66" s="23" t="s">
        <v>120</v>
      </c>
      <c r="B66" s="42" t="s">
        <v>121</v>
      </c>
      <c r="C66" s="38">
        <f>C67</f>
        <v>113119</v>
      </c>
      <c r="D66" s="38">
        <f>D67</f>
        <v>113119</v>
      </c>
      <c r="E66" s="38">
        <f>E67</f>
        <v>113850.7</v>
      </c>
    </row>
    <row r="67" spans="1:5" ht="32.25" customHeight="1">
      <c r="A67" s="23" t="s">
        <v>122</v>
      </c>
      <c r="B67" s="42" t="s">
        <v>123</v>
      </c>
      <c r="C67" s="38">
        <f>C69</f>
        <v>113119</v>
      </c>
      <c r="D67" s="38">
        <f>D69</f>
        <v>113119</v>
      </c>
      <c r="E67" s="38">
        <f>E68+E69</f>
        <v>113850.7</v>
      </c>
    </row>
    <row r="68" spans="1:5" ht="57.75" customHeight="1">
      <c r="A68" s="19" t="s">
        <v>124</v>
      </c>
      <c r="B68" s="20" t="s">
        <v>125</v>
      </c>
      <c r="C68" s="38"/>
      <c r="D68" s="38"/>
      <c r="E68" s="25">
        <v>16</v>
      </c>
    </row>
    <row r="69" spans="1:7" ht="33.75" customHeight="1">
      <c r="A69" s="19" t="s">
        <v>126</v>
      </c>
      <c r="B69" s="24" t="s">
        <v>127</v>
      </c>
      <c r="C69" s="25">
        <v>113119</v>
      </c>
      <c r="D69" s="25">
        <v>113119</v>
      </c>
      <c r="E69" s="25">
        <v>113834.7</v>
      </c>
      <c r="G69" s="39"/>
    </row>
    <row r="70" spans="1:5" ht="15">
      <c r="A70" s="15" t="s">
        <v>128</v>
      </c>
      <c r="B70" s="27" t="s">
        <v>129</v>
      </c>
      <c r="C70" s="17">
        <f aca="true" t="shared" si="3" ref="C70:E71">C71</f>
        <v>8416.9</v>
      </c>
      <c r="D70" s="17">
        <f t="shared" si="3"/>
        <v>8416.9</v>
      </c>
      <c r="E70" s="17">
        <f t="shared" si="3"/>
        <v>10168.4</v>
      </c>
    </row>
    <row r="71" spans="1:5" ht="29.25">
      <c r="A71" s="23" t="s">
        <v>130</v>
      </c>
      <c r="B71" s="27" t="s">
        <v>131</v>
      </c>
      <c r="C71" s="17">
        <f t="shared" si="3"/>
        <v>8416.9</v>
      </c>
      <c r="D71" s="17">
        <f t="shared" si="3"/>
        <v>8416.9</v>
      </c>
      <c r="E71" s="17">
        <f t="shared" si="3"/>
        <v>10168.4</v>
      </c>
    </row>
    <row r="72" spans="1:5" ht="29.25">
      <c r="A72" s="29" t="s">
        <v>132</v>
      </c>
      <c r="B72" s="31" t="s">
        <v>133</v>
      </c>
      <c r="C72" s="21">
        <v>8416.9</v>
      </c>
      <c r="D72" s="21">
        <v>8416.9</v>
      </c>
      <c r="E72" s="21">
        <v>10168.4</v>
      </c>
    </row>
    <row r="73" spans="1:5" ht="15">
      <c r="A73" s="41" t="s">
        <v>134</v>
      </c>
      <c r="B73" s="39" t="s">
        <v>135</v>
      </c>
      <c r="C73" s="21"/>
      <c r="D73" s="21"/>
      <c r="E73" s="18">
        <f>E74+E76+E78</f>
        <v>458.79999999999995</v>
      </c>
    </row>
    <row r="74" spans="1:5" ht="15">
      <c r="A74" s="41" t="s">
        <v>136</v>
      </c>
      <c r="B74" s="39" t="s">
        <v>137</v>
      </c>
      <c r="C74" s="21"/>
      <c r="D74" s="21"/>
      <c r="E74" s="18">
        <f>E75</f>
        <v>-161</v>
      </c>
    </row>
    <row r="75" spans="1:5" ht="15">
      <c r="A75" s="19" t="s">
        <v>138</v>
      </c>
      <c r="B75" s="31" t="s">
        <v>139</v>
      </c>
      <c r="C75" s="21"/>
      <c r="D75" s="21"/>
      <c r="E75" s="21">
        <v>-161</v>
      </c>
    </row>
    <row r="76" spans="1:5" ht="15">
      <c r="A76" s="41" t="s">
        <v>140</v>
      </c>
      <c r="B76" s="39" t="s">
        <v>141</v>
      </c>
      <c r="C76" s="21"/>
      <c r="D76" s="21"/>
      <c r="E76" s="18">
        <f>E77</f>
        <v>563.4</v>
      </c>
    </row>
    <row r="77" spans="1:5" ht="15">
      <c r="A77" s="19" t="s">
        <v>142</v>
      </c>
      <c r="B77" s="31" t="s">
        <v>143</v>
      </c>
      <c r="C77" s="21"/>
      <c r="D77" s="21"/>
      <c r="E77" s="21">
        <v>563.4</v>
      </c>
    </row>
    <row r="78" spans="1:5" ht="29.25">
      <c r="A78" s="41" t="s">
        <v>144</v>
      </c>
      <c r="B78" s="39" t="s">
        <v>145</v>
      </c>
      <c r="C78" s="18"/>
      <c r="D78" s="18"/>
      <c r="E78" s="18">
        <v>56.4</v>
      </c>
    </row>
    <row r="79" spans="1:5" ht="15">
      <c r="A79" s="41" t="s">
        <v>146</v>
      </c>
      <c r="B79" s="39" t="s">
        <v>147</v>
      </c>
      <c r="C79" s="18">
        <f>C80</f>
        <v>-1952.6000000000001</v>
      </c>
      <c r="D79" s="18">
        <f>D80</f>
        <v>-1952.6000000000001</v>
      </c>
      <c r="E79" s="18">
        <f>E80</f>
        <v>-1952.6000000000001</v>
      </c>
    </row>
    <row r="80" spans="1:5" ht="15">
      <c r="A80" s="29" t="s">
        <v>148</v>
      </c>
      <c r="B80" s="20" t="s">
        <v>149</v>
      </c>
      <c r="C80" s="21">
        <v>-1952.6</v>
      </c>
      <c r="D80" s="21">
        <v>-1952.6</v>
      </c>
      <c r="E80" s="21">
        <v>-1952.6</v>
      </c>
    </row>
    <row r="81" spans="1:5" ht="15">
      <c r="A81" s="23" t="s">
        <v>150</v>
      </c>
      <c r="B81" s="42" t="s">
        <v>151</v>
      </c>
      <c r="C81" s="38">
        <f>C82</f>
        <v>954050.6000000001</v>
      </c>
      <c r="D81" s="38">
        <f>D82</f>
        <v>972151.5000000001</v>
      </c>
      <c r="E81" s="38">
        <f>E82</f>
        <v>950405.0000000001</v>
      </c>
    </row>
    <row r="82" spans="1:5" ht="29.25">
      <c r="A82" s="23" t="s">
        <v>152</v>
      </c>
      <c r="B82" s="42" t="s">
        <v>153</v>
      </c>
      <c r="C82" s="38">
        <f>C83+C118</f>
        <v>954050.6000000001</v>
      </c>
      <c r="D82" s="38">
        <f>D83+D118+D96</f>
        <v>972151.5000000001</v>
      </c>
      <c r="E82" s="38">
        <f>E83+E118+E96</f>
        <v>950405.0000000001</v>
      </c>
    </row>
    <row r="83" spans="1:5" s="44" customFormat="1" ht="15">
      <c r="A83" s="41" t="s">
        <v>154</v>
      </c>
      <c r="B83" s="43" t="s">
        <v>155</v>
      </c>
      <c r="C83" s="18">
        <f>C84+C86+C88+C90+C92+C94+C98+C100+C102+C106+C108+C110+C114+C116+C112</f>
        <v>467837.1000000001</v>
      </c>
      <c r="D83" s="18">
        <f>D84+D86+D88+D90+D92+D94+D98+D100+D102+D106+D108+D110+D114+D116+D112</f>
        <v>463098.20000000007</v>
      </c>
      <c r="E83" s="18">
        <f>E84+E86+E88+E90+E92+E94+E98+E100+E102+E106+E108+E110+E114+E116+E112</f>
        <v>451401.9</v>
      </c>
    </row>
    <row r="84" spans="1:5" s="44" customFormat="1" ht="29.25">
      <c r="A84" s="19" t="s">
        <v>156</v>
      </c>
      <c r="B84" s="24" t="s">
        <v>157</v>
      </c>
      <c r="C84" s="25">
        <f>C85</f>
        <v>3036.6</v>
      </c>
      <c r="D84" s="25">
        <f>D85</f>
        <v>3036.6</v>
      </c>
      <c r="E84" s="25">
        <f>E85</f>
        <v>3036.6</v>
      </c>
    </row>
    <row r="85" spans="1:5" s="44" customFormat="1" ht="29.25">
      <c r="A85" s="19" t="s">
        <v>158</v>
      </c>
      <c r="B85" s="24" t="s">
        <v>159</v>
      </c>
      <c r="C85" s="25">
        <v>3036.6</v>
      </c>
      <c r="D85" s="25">
        <v>3036.6</v>
      </c>
      <c r="E85" s="25">
        <v>3036.6</v>
      </c>
    </row>
    <row r="86" spans="1:5" s="44" customFormat="1" ht="57.75">
      <c r="A86" s="19" t="s">
        <v>160</v>
      </c>
      <c r="B86" s="24" t="s">
        <v>161</v>
      </c>
      <c r="C86" s="25">
        <f>C87</f>
        <v>91.10000000000001</v>
      </c>
      <c r="D86" s="25">
        <f>D87</f>
        <v>91.10000000000001</v>
      </c>
      <c r="E86" s="25">
        <f>E87</f>
        <v>0</v>
      </c>
    </row>
    <row r="87" spans="1:5" s="44" customFormat="1" ht="57.75">
      <c r="A87" s="19" t="s">
        <v>162</v>
      </c>
      <c r="B87" s="24" t="s">
        <v>163</v>
      </c>
      <c r="C87" s="25">
        <v>91.1</v>
      </c>
      <c r="D87" s="25">
        <v>91.1</v>
      </c>
      <c r="E87" s="25">
        <v>0</v>
      </c>
    </row>
    <row r="88" spans="1:5" s="44" customFormat="1" ht="57.75">
      <c r="A88" s="19" t="s">
        <v>164</v>
      </c>
      <c r="B88" s="24" t="s">
        <v>165</v>
      </c>
      <c r="C88" s="25">
        <f>C89</f>
        <v>10424.300000000001</v>
      </c>
      <c r="D88" s="25">
        <f>D89</f>
        <v>10424.300000000001</v>
      </c>
      <c r="E88" s="25">
        <f>E89</f>
        <v>8764.7</v>
      </c>
    </row>
    <row r="89" spans="1:5" s="44" customFormat="1" ht="57.75">
      <c r="A89" s="19" t="s">
        <v>166</v>
      </c>
      <c r="B89" s="24" t="s">
        <v>167</v>
      </c>
      <c r="C89" s="25">
        <v>10424.300000000001</v>
      </c>
      <c r="D89" s="25">
        <v>10424.300000000001</v>
      </c>
      <c r="E89" s="25">
        <v>8764.7</v>
      </c>
    </row>
    <row r="90" spans="1:5" s="44" customFormat="1" ht="29.25">
      <c r="A90" s="19" t="s">
        <v>168</v>
      </c>
      <c r="B90" s="24" t="s">
        <v>169</v>
      </c>
      <c r="C90" s="25">
        <f>C91</f>
        <v>77697.40000000001</v>
      </c>
      <c r="D90" s="25">
        <f>D91</f>
        <v>77704.5</v>
      </c>
      <c r="E90" s="25">
        <f>E91</f>
        <v>77079.2</v>
      </c>
    </row>
    <row r="91" spans="1:5" s="44" customFormat="1" ht="29.25">
      <c r="A91" s="19" t="s">
        <v>170</v>
      </c>
      <c r="B91" s="24" t="s">
        <v>171</v>
      </c>
      <c r="C91" s="25">
        <v>77697.40000000001</v>
      </c>
      <c r="D91" s="25">
        <v>77704.5</v>
      </c>
      <c r="E91" s="25">
        <v>77079.2</v>
      </c>
    </row>
    <row r="92" spans="1:5" s="44" customFormat="1" ht="29.25">
      <c r="A92" s="19" t="s">
        <v>172</v>
      </c>
      <c r="B92" s="24" t="s">
        <v>173</v>
      </c>
      <c r="C92" s="25">
        <f>C93</f>
        <v>15607.1</v>
      </c>
      <c r="D92" s="25">
        <f>D93</f>
        <v>15607.1</v>
      </c>
      <c r="E92" s="25">
        <f>E93</f>
        <v>15324.300000000001</v>
      </c>
    </row>
    <row r="93" spans="1:5" s="44" customFormat="1" ht="29.25">
      <c r="A93" s="19" t="s">
        <v>174</v>
      </c>
      <c r="B93" s="24" t="s">
        <v>175</v>
      </c>
      <c r="C93" s="25">
        <v>15607.1</v>
      </c>
      <c r="D93" s="25">
        <v>15607.1</v>
      </c>
      <c r="E93" s="25">
        <v>15324.3</v>
      </c>
    </row>
    <row r="94" spans="1:5" s="44" customFormat="1" ht="35.25" customHeight="1">
      <c r="A94" s="19" t="s">
        <v>176</v>
      </c>
      <c r="B94" s="24" t="s">
        <v>177</v>
      </c>
      <c r="C94" s="25">
        <f>C95</f>
        <v>3115.8</v>
      </c>
      <c r="D94" s="25">
        <f>D95</f>
        <v>3115.8</v>
      </c>
      <c r="E94" s="25">
        <f>E95</f>
        <v>2850.8</v>
      </c>
    </row>
    <row r="95" spans="1:5" s="44" customFormat="1" ht="33" customHeight="1">
      <c r="A95" s="19" t="s">
        <v>178</v>
      </c>
      <c r="B95" s="24" t="s">
        <v>179</v>
      </c>
      <c r="C95" s="25">
        <v>3115.8</v>
      </c>
      <c r="D95" s="25">
        <v>3115.8</v>
      </c>
      <c r="E95" s="25">
        <v>2850.8</v>
      </c>
    </row>
    <row r="96" spans="1:5" s="44" customFormat="1" ht="53.25" customHeight="1">
      <c r="A96" s="41" t="s">
        <v>180</v>
      </c>
      <c r="B96" s="43" t="s">
        <v>181</v>
      </c>
      <c r="C96" s="18"/>
      <c r="D96" s="18">
        <f>D97</f>
        <v>14959.5</v>
      </c>
      <c r="E96" s="18">
        <f>E97</f>
        <v>14959.5</v>
      </c>
    </row>
    <row r="97" spans="1:5" s="44" customFormat="1" ht="56.25" customHeight="1">
      <c r="A97" s="19" t="s">
        <v>182</v>
      </c>
      <c r="B97" s="24" t="s">
        <v>183</v>
      </c>
      <c r="C97" s="25"/>
      <c r="D97" s="25">
        <v>14959.5</v>
      </c>
      <c r="E97" s="25">
        <v>14959.5</v>
      </c>
    </row>
    <row r="98" spans="1:5" s="44" customFormat="1" ht="47.25" customHeight="1">
      <c r="A98" s="19" t="s">
        <v>184</v>
      </c>
      <c r="B98" s="24" t="s">
        <v>185</v>
      </c>
      <c r="C98" s="25">
        <f>C99</f>
        <v>9543.7</v>
      </c>
      <c r="D98" s="25">
        <f>D99</f>
        <v>9042.6</v>
      </c>
      <c r="E98" s="25">
        <f>E99</f>
        <v>6643</v>
      </c>
    </row>
    <row r="99" spans="1:5" s="44" customFormat="1" ht="43.5">
      <c r="A99" s="19" t="s">
        <v>186</v>
      </c>
      <c r="B99" s="24" t="s">
        <v>187</v>
      </c>
      <c r="C99" s="25">
        <v>9543.7</v>
      </c>
      <c r="D99" s="25">
        <v>9042.6</v>
      </c>
      <c r="E99" s="25">
        <v>6643</v>
      </c>
    </row>
    <row r="100" spans="1:5" s="44" customFormat="1" ht="29.25">
      <c r="A100" s="19" t="s">
        <v>188</v>
      </c>
      <c r="B100" s="24" t="s">
        <v>189</v>
      </c>
      <c r="C100" s="25">
        <f>C101</f>
        <v>416</v>
      </c>
      <c r="D100" s="25">
        <f>D101</f>
        <v>416</v>
      </c>
      <c r="E100" s="25">
        <f>E101</f>
        <v>416</v>
      </c>
    </row>
    <row r="101" spans="1:5" s="44" customFormat="1" ht="33.75" customHeight="1">
      <c r="A101" s="19" t="s">
        <v>190</v>
      </c>
      <c r="B101" s="24" t="s">
        <v>191</v>
      </c>
      <c r="C101" s="25">
        <v>416</v>
      </c>
      <c r="D101" s="25">
        <v>416</v>
      </c>
      <c r="E101" s="25">
        <v>416</v>
      </c>
    </row>
    <row r="102" spans="1:5" s="44" customFormat="1" ht="29.25">
      <c r="A102" s="19" t="s">
        <v>192</v>
      </c>
      <c r="B102" s="24" t="s">
        <v>193</v>
      </c>
      <c r="C102" s="25">
        <f>C103</f>
        <v>7949</v>
      </c>
      <c r="D102" s="25">
        <f>D103</f>
        <v>7703.900000000001</v>
      </c>
      <c r="E102" s="25">
        <f>E103</f>
        <v>7703.900000000001</v>
      </c>
    </row>
    <row r="103" spans="1:5" s="44" customFormat="1" ht="29.25">
      <c r="A103" s="19" t="s">
        <v>194</v>
      </c>
      <c r="B103" s="24" t="s">
        <v>195</v>
      </c>
      <c r="C103" s="25">
        <v>7949</v>
      </c>
      <c r="D103" s="25">
        <v>7703.9</v>
      </c>
      <c r="E103" s="25">
        <v>7703.9</v>
      </c>
    </row>
    <row r="104" spans="1:5" s="44" customFormat="1" ht="12.75" hidden="1">
      <c r="A104" s="19" t="s">
        <v>196</v>
      </c>
      <c r="B104" s="24" t="s">
        <v>197</v>
      </c>
      <c r="C104" s="45">
        <f>C105</f>
        <v>0</v>
      </c>
      <c r="D104" s="45">
        <f>D105</f>
        <v>0</v>
      </c>
      <c r="E104" s="45">
        <f>E105</f>
        <v>0</v>
      </c>
    </row>
    <row r="105" spans="1:5" s="44" customFormat="1" ht="12.75" hidden="1">
      <c r="A105" s="19" t="s">
        <v>198</v>
      </c>
      <c r="B105" s="24" t="s">
        <v>199</v>
      </c>
      <c r="C105" s="45"/>
      <c r="D105" s="45"/>
      <c r="E105" s="45"/>
    </row>
    <row r="106" spans="1:5" s="44" customFormat="1" ht="29.25">
      <c r="A106" s="19" t="s">
        <v>200</v>
      </c>
      <c r="B106" s="24" t="s">
        <v>201</v>
      </c>
      <c r="C106" s="25">
        <f>C107</f>
        <v>97080.90000000001</v>
      </c>
      <c r="D106" s="25">
        <f>D107</f>
        <v>97080.90000000001</v>
      </c>
      <c r="E106" s="25">
        <f>E107</f>
        <v>92863.8</v>
      </c>
    </row>
    <row r="107" spans="1:5" s="44" customFormat="1" ht="29.25">
      <c r="A107" s="19" t="s">
        <v>202</v>
      </c>
      <c r="B107" s="24" t="s">
        <v>203</v>
      </c>
      <c r="C107" s="25">
        <v>97080.9</v>
      </c>
      <c r="D107" s="25">
        <v>97080.9</v>
      </c>
      <c r="E107" s="25">
        <v>92863.8</v>
      </c>
    </row>
    <row r="108" spans="1:5" s="44" customFormat="1" ht="43.5">
      <c r="A108" s="19" t="s">
        <v>204</v>
      </c>
      <c r="B108" s="24" t="s">
        <v>205</v>
      </c>
      <c r="C108" s="25">
        <f>C109</f>
        <v>9369.6</v>
      </c>
      <c r="D108" s="25">
        <f>D109</f>
        <v>9369.6</v>
      </c>
      <c r="E108" s="25">
        <f>E109</f>
        <v>9369.6</v>
      </c>
    </row>
    <row r="109" spans="1:5" s="44" customFormat="1" ht="43.5">
      <c r="A109" s="19" t="s">
        <v>206</v>
      </c>
      <c r="B109" s="24" t="s">
        <v>207</v>
      </c>
      <c r="C109" s="25">
        <v>9369.6</v>
      </c>
      <c r="D109" s="25">
        <v>9369.6</v>
      </c>
      <c r="E109" s="25">
        <v>9369.6</v>
      </c>
    </row>
    <row r="110" spans="1:5" s="44" customFormat="1" ht="29.25">
      <c r="A110" s="19" t="s">
        <v>208</v>
      </c>
      <c r="B110" s="24" t="s">
        <v>209</v>
      </c>
      <c r="C110" s="25">
        <f>C111</f>
        <v>5051.6</v>
      </c>
      <c r="D110" s="25">
        <f>D111</f>
        <v>5051.6</v>
      </c>
      <c r="E110" s="25">
        <f>E111</f>
        <v>5042.6</v>
      </c>
    </row>
    <row r="111" spans="1:5" s="44" customFormat="1" ht="29.25">
      <c r="A111" s="19" t="s">
        <v>210</v>
      </c>
      <c r="B111" s="24" t="s">
        <v>211</v>
      </c>
      <c r="C111" s="25">
        <v>5051.6</v>
      </c>
      <c r="D111" s="25">
        <v>5051.6</v>
      </c>
      <c r="E111" s="25">
        <v>5042.6</v>
      </c>
    </row>
    <row r="112" spans="1:5" s="44" customFormat="1" ht="29.25">
      <c r="A112" s="19" t="s">
        <v>212</v>
      </c>
      <c r="B112" s="24" t="s">
        <v>213</v>
      </c>
      <c r="C112" s="25">
        <f>C113</f>
        <v>2000</v>
      </c>
      <c r="D112" s="25">
        <f>D113</f>
        <v>2000</v>
      </c>
      <c r="E112" s="25">
        <f>E113</f>
        <v>2000</v>
      </c>
    </row>
    <row r="113" spans="1:5" s="44" customFormat="1" ht="29.25">
      <c r="A113" s="19" t="s">
        <v>214</v>
      </c>
      <c r="B113" s="24" t="s">
        <v>215</v>
      </c>
      <c r="C113" s="25">
        <v>2000</v>
      </c>
      <c r="D113" s="25">
        <v>2000</v>
      </c>
      <c r="E113" s="25">
        <v>2000</v>
      </c>
    </row>
    <row r="114" spans="1:5" s="44" customFormat="1" ht="50.25" customHeight="1">
      <c r="A114" s="22" t="s">
        <v>216</v>
      </c>
      <c r="B114" s="24" t="s">
        <v>217</v>
      </c>
      <c r="C114" s="25">
        <f>C115</f>
        <v>6774.2</v>
      </c>
      <c r="D114" s="25">
        <f>D115</f>
        <v>2774.4</v>
      </c>
      <c r="E114" s="25">
        <f>E115</f>
        <v>2774.4</v>
      </c>
    </row>
    <row r="115" spans="1:5" s="44" customFormat="1" ht="45.75" customHeight="1">
      <c r="A115" s="22" t="s">
        <v>218</v>
      </c>
      <c r="B115" s="24" t="s">
        <v>219</v>
      </c>
      <c r="C115" s="25">
        <v>6774.2</v>
      </c>
      <c r="D115" s="25">
        <v>2774.4</v>
      </c>
      <c r="E115" s="25">
        <v>2774.4</v>
      </c>
    </row>
    <row r="116" spans="1:5" s="44" customFormat="1" ht="15">
      <c r="A116" s="19" t="s">
        <v>220</v>
      </c>
      <c r="B116" s="24" t="s">
        <v>221</v>
      </c>
      <c r="C116" s="25">
        <f>C117</f>
        <v>219679.80000000002</v>
      </c>
      <c r="D116" s="25">
        <f>D117</f>
        <v>219679.80000000002</v>
      </c>
      <c r="E116" s="25">
        <f>E117</f>
        <v>217533</v>
      </c>
    </row>
    <row r="117" spans="1:5" s="44" customFormat="1" ht="15">
      <c r="A117" s="19" t="s">
        <v>222</v>
      </c>
      <c r="B117" s="24" t="s">
        <v>223</v>
      </c>
      <c r="C117" s="25">
        <v>219679.8</v>
      </c>
      <c r="D117" s="25">
        <v>219679.8</v>
      </c>
      <c r="E117" s="25">
        <v>217533</v>
      </c>
    </row>
    <row r="118" spans="1:5" s="44" customFormat="1" ht="15">
      <c r="A118" s="41" t="s">
        <v>224</v>
      </c>
      <c r="B118" s="43" t="s">
        <v>225</v>
      </c>
      <c r="C118" s="18">
        <f>C123+C119+C121</f>
        <v>486213.50000000006</v>
      </c>
      <c r="D118" s="18">
        <f>D123+D119+D121</f>
        <v>494093.80000000005</v>
      </c>
      <c r="E118" s="18">
        <f>E123+E119+E121</f>
        <v>484043.6000000001</v>
      </c>
    </row>
    <row r="119" spans="1:5" s="44" customFormat="1" ht="29.25">
      <c r="A119" s="19" t="s">
        <v>226</v>
      </c>
      <c r="B119" s="24" t="s">
        <v>227</v>
      </c>
      <c r="C119" s="25">
        <f>C120</f>
        <v>397120.4</v>
      </c>
      <c r="D119" s="25">
        <f>D120</f>
        <v>405000.7</v>
      </c>
      <c r="E119" s="25">
        <f>E120</f>
        <v>394990.10000000003</v>
      </c>
    </row>
    <row r="120" spans="1:5" s="44" customFormat="1" ht="29.25">
      <c r="A120" s="19" t="s">
        <v>228</v>
      </c>
      <c r="B120" s="24" t="s">
        <v>229</v>
      </c>
      <c r="C120" s="25">
        <v>397120.4</v>
      </c>
      <c r="D120" s="25">
        <v>405000.7</v>
      </c>
      <c r="E120" s="25">
        <v>394990.1</v>
      </c>
    </row>
    <row r="121" spans="1:5" s="44" customFormat="1" ht="29.25">
      <c r="A121" s="19" t="s">
        <v>230</v>
      </c>
      <c r="B121" s="24" t="s">
        <v>231</v>
      </c>
      <c r="C121" s="25">
        <f>C122</f>
        <v>1364.9</v>
      </c>
      <c r="D121" s="25">
        <f>D122</f>
        <v>1364.9</v>
      </c>
      <c r="E121" s="25">
        <f>E122</f>
        <v>1364.9</v>
      </c>
    </row>
    <row r="122" spans="1:5" s="44" customFormat="1" ht="29.25">
      <c r="A122" s="19" t="s">
        <v>232</v>
      </c>
      <c r="B122" s="24" t="s">
        <v>233</v>
      </c>
      <c r="C122" s="25">
        <v>1364.9</v>
      </c>
      <c r="D122" s="25">
        <v>1364.9</v>
      </c>
      <c r="E122" s="25">
        <v>1364.9</v>
      </c>
    </row>
    <row r="123" spans="1:5" s="44" customFormat="1" ht="15">
      <c r="A123" s="19" t="s">
        <v>234</v>
      </c>
      <c r="B123" s="24" t="s">
        <v>235</v>
      </c>
      <c r="C123" s="25">
        <f>C124</f>
        <v>87728.2</v>
      </c>
      <c r="D123" s="25">
        <f>D124</f>
        <v>87728.2</v>
      </c>
      <c r="E123" s="25">
        <f>E124</f>
        <v>87688.6</v>
      </c>
    </row>
    <row r="124" spans="1:5" s="44" customFormat="1" ht="15">
      <c r="A124" s="19" t="s">
        <v>236</v>
      </c>
      <c r="B124" s="24" t="s">
        <v>237</v>
      </c>
      <c r="C124" s="25">
        <v>87728.2</v>
      </c>
      <c r="D124" s="25">
        <v>87728.2</v>
      </c>
      <c r="E124" s="25">
        <v>87688.6</v>
      </c>
    </row>
    <row r="125" spans="1:5" ht="29.25">
      <c r="A125" s="23" t="s">
        <v>238</v>
      </c>
      <c r="B125" s="42" t="s">
        <v>239</v>
      </c>
      <c r="C125" s="38">
        <f>C126+C129</f>
        <v>136425.9</v>
      </c>
      <c r="D125" s="38">
        <f>D126+D129</f>
        <v>136518.1</v>
      </c>
      <c r="E125" s="38">
        <f>E126+E129</f>
        <v>131607.7</v>
      </c>
    </row>
    <row r="126" spans="1:5" ht="15">
      <c r="A126" s="23" t="s">
        <v>240</v>
      </c>
      <c r="B126" s="42" t="s">
        <v>241</v>
      </c>
      <c r="C126" s="38">
        <f aca="true" t="shared" si="4" ref="C126:E127">C127</f>
        <v>104557</v>
      </c>
      <c r="D126" s="38">
        <f t="shared" si="4"/>
        <v>104584.40000000001</v>
      </c>
      <c r="E126" s="38">
        <f t="shared" si="4"/>
        <v>110047.7</v>
      </c>
    </row>
    <row r="127" spans="1:5" ht="15">
      <c r="A127" s="23" t="s">
        <v>242</v>
      </c>
      <c r="B127" s="42" t="s">
        <v>243</v>
      </c>
      <c r="C127" s="38">
        <f t="shared" si="4"/>
        <v>104557</v>
      </c>
      <c r="D127" s="38">
        <f t="shared" si="4"/>
        <v>104584.40000000001</v>
      </c>
      <c r="E127" s="38">
        <f t="shared" si="4"/>
        <v>110047.7</v>
      </c>
    </row>
    <row r="128" spans="1:5" ht="29.25">
      <c r="A128" s="19" t="s">
        <v>244</v>
      </c>
      <c r="B128" s="24" t="s">
        <v>245</v>
      </c>
      <c r="C128" s="25">
        <v>104557</v>
      </c>
      <c r="D128" s="25">
        <v>104584.4</v>
      </c>
      <c r="E128" s="25">
        <v>110047.7</v>
      </c>
    </row>
    <row r="129" spans="1:5" ht="29.25">
      <c r="A129" s="23" t="s">
        <v>246</v>
      </c>
      <c r="B129" s="42" t="s">
        <v>247</v>
      </c>
      <c r="C129" s="38">
        <f aca="true" t="shared" si="5" ref="C129:E130">C130</f>
        <v>31868.9</v>
      </c>
      <c r="D129" s="38">
        <f t="shared" si="5"/>
        <v>31933.7</v>
      </c>
      <c r="E129" s="38">
        <f t="shared" si="5"/>
        <v>21560</v>
      </c>
    </row>
    <row r="130" spans="1:5" ht="15">
      <c r="A130" s="23" t="s">
        <v>248</v>
      </c>
      <c r="B130" s="42" t="s">
        <v>249</v>
      </c>
      <c r="C130" s="38">
        <f t="shared" si="5"/>
        <v>31868.9</v>
      </c>
      <c r="D130" s="38">
        <f t="shared" si="5"/>
        <v>31933.7</v>
      </c>
      <c r="E130" s="38">
        <f t="shared" si="5"/>
        <v>21560</v>
      </c>
    </row>
    <row r="131" spans="1:5" ht="29.25">
      <c r="A131" s="19" t="s">
        <v>250</v>
      </c>
      <c r="B131" s="24" t="s">
        <v>251</v>
      </c>
      <c r="C131" s="25">
        <v>31868.9</v>
      </c>
      <c r="D131" s="25">
        <v>31933.7</v>
      </c>
      <c r="E131" s="25">
        <v>21560</v>
      </c>
    </row>
    <row r="132" spans="1:5" ht="15">
      <c r="A132" s="29"/>
      <c r="B132" s="23" t="s">
        <v>252</v>
      </c>
      <c r="C132" s="38">
        <f>C11+C81+C125</f>
        <v>1807421</v>
      </c>
      <c r="D132" s="38">
        <f>D11+D81+D125</f>
        <v>1825614.1000000003</v>
      </c>
      <c r="E132" s="38">
        <f>E11+E81+E125</f>
        <v>1839066.0000000002</v>
      </c>
    </row>
    <row r="133" spans="1:4" ht="17.25" customHeight="1">
      <c r="A133" s="46"/>
      <c r="B133" s="46"/>
      <c r="C133" s="46"/>
      <c r="D133" s="46"/>
    </row>
    <row r="134" ht="15">
      <c r="A134" s="46" t="s">
        <v>253</v>
      </c>
    </row>
    <row r="135" ht="15">
      <c r="A135" s="46" t="s">
        <v>254</v>
      </c>
    </row>
  </sheetData>
  <sheetProtection/>
  <mergeCells count="10">
    <mergeCell ref="D1:E1"/>
    <mergeCell ref="D2:E2"/>
    <mergeCell ref="B3:E3"/>
    <mergeCell ref="B4:E4"/>
    <mergeCell ref="A5:E5"/>
    <mergeCell ref="A7:A9"/>
    <mergeCell ref="B7:B9"/>
    <mergeCell ref="C7:C9"/>
    <mergeCell ref="D7:D9"/>
    <mergeCell ref="E7:E9"/>
  </mergeCells>
  <printOptions horizontalCentered="1"/>
  <pageMargins left="0.75" right="0" top="0.31527777777777777" bottom="0.31527777777777777" header="0.5118055555555556" footer="0.5118055555555556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Шатайлова Л.П.</cp:lastModifiedBy>
  <cp:lastPrinted>2008-03-26T14:09:00Z</cp:lastPrinted>
  <dcterms:created xsi:type="dcterms:W3CDTF">2000-05-03T13:58:21Z</dcterms:created>
  <dcterms:modified xsi:type="dcterms:W3CDTF">2008-03-26T14:26:38Z</dcterms:modified>
  <cp:category/>
  <cp:version/>
  <cp:contentType/>
  <cp:contentStatus/>
</cp:coreProperties>
</file>